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大和市バドミントン協会ＨＰ\掲載用2026\"/>
    </mc:Choice>
  </mc:AlternateContent>
  <xr:revisionPtr revIDLastSave="0" documentId="8_{247EBE20-B2B4-4C7A-9879-8F8621EEA33A}" xr6:coauthVersionLast="47" xr6:coauthVersionMax="47" xr10:uidLastSave="{00000000-0000-0000-0000-000000000000}"/>
  <bookViews>
    <workbookView xWindow="1140" yWindow="530" windowWidth="16440" windowHeight="10270" xr2:uid="{08A3B7CA-B61B-4CC3-A0B3-2CDEE973C004}"/>
  </bookViews>
  <sheets>
    <sheet name="OP団体戦" sheetId="1" r:id="rId1"/>
  </sheets>
  <definedNames>
    <definedName name="_xlnm.Print_Area" localSheetId="0">OP団体戦!$C$13:$O$20</definedName>
    <definedName name="_xlnm.Print_Titles" localSheetId="0">OP団体戦!$1:$10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W20" i="1" l="1"/>
  <c r="AU20" i="1"/>
  <c r="AT20" i="1"/>
  <c r="AQ20" i="1"/>
  <c r="AO20" i="1"/>
  <c r="AN20" i="1"/>
  <c r="AM20" i="1"/>
  <c r="AL20" i="1"/>
  <c r="AK20" i="1"/>
  <c r="AJ20" i="1"/>
  <c r="AI20" i="1"/>
  <c r="AH20" i="1"/>
  <c r="AF20" i="1"/>
  <c r="AE20" i="1"/>
  <c r="Y20" i="1"/>
  <c r="M20" i="1"/>
  <c r="AV20" i="1" s="1"/>
  <c r="AV19" i="1"/>
  <c r="AU19" i="1"/>
  <c r="AT19" i="1"/>
  <c r="AQ19" i="1"/>
  <c r="AO19" i="1"/>
  <c r="AN19" i="1"/>
  <c r="AM19" i="1"/>
  <c r="AL19" i="1"/>
  <c r="AK19" i="1"/>
  <c r="AJ19" i="1"/>
  <c r="AI19" i="1"/>
  <c r="AH19" i="1"/>
  <c r="AF19" i="1"/>
  <c r="AE19" i="1"/>
  <c r="Y19" i="1"/>
  <c r="O19" i="1"/>
  <c r="AW19" i="1" s="1"/>
  <c r="M19" i="1"/>
  <c r="AW18" i="1"/>
  <c r="AU18" i="1"/>
  <c r="AT18" i="1"/>
  <c r="AQ18" i="1"/>
  <c r="AO18" i="1"/>
  <c r="AN18" i="1"/>
  <c r="AM18" i="1"/>
  <c r="AL18" i="1"/>
  <c r="AK18" i="1"/>
  <c r="AJ18" i="1"/>
  <c r="AI18" i="1"/>
  <c r="AH18" i="1"/>
  <c r="AF18" i="1"/>
  <c r="AE18" i="1"/>
  <c r="Y18" i="1"/>
  <c r="M18" i="1"/>
  <c r="AV18" i="1" s="1"/>
  <c r="AW17" i="1"/>
  <c r="AU17" i="1"/>
  <c r="AT17" i="1"/>
  <c r="AQ17" i="1"/>
  <c r="AO17" i="1"/>
  <c r="AN17" i="1"/>
  <c r="AM17" i="1"/>
  <c r="AL17" i="1"/>
  <c r="AK17" i="1"/>
  <c r="AJ17" i="1"/>
  <c r="AI17" i="1"/>
  <c r="AH17" i="1"/>
  <c r="AF17" i="1"/>
  <c r="AE17" i="1"/>
  <c r="Y17" i="1"/>
  <c r="O17" i="1"/>
  <c r="M17" i="1"/>
  <c r="AV17" i="1" s="1"/>
  <c r="AW16" i="1"/>
  <c r="AU16" i="1"/>
  <c r="AT16" i="1"/>
  <c r="AQ16" i="1"/>
  <c r="AO16" i="1"/>
  <c r="AN16" i="1"/>
  <c r="AM16" i="1"/>
  <c r="AL16" i="1"/>
  <c r="AK16" i="1"/>
  <c r="AJ16" i="1"/>
  <c r="AI16" i="1"/>
  <c r="AH16" i="1"/>
  <c r="AF16" i="1"/>
  <c r="AE16" i="1"/>
  <c r="Y16" i="1"/>
  <c r="M16" i="1"/>
  <c r="AV16" i="1" s="1"/>
  <c r="AV15" i="1"/>
  <c r="AU15" i="1"/>
  <c r="AT15" i="1"/>
  <c r="AQ15" i="1"/>
  <c r="AO15" i="1"/>
  <c r="AN15" i="1"/>
  <c r="AM15" i="1"/>
  <c r="AL15" i="1"/>
  <c r="AK15" i="1"/>
  <c r="AJ15" i="1"/>
  <c r="AI15" i="1"/>
  <c r="AH15" i="1"/>
  <c r="AF15" i="1"/>
  <c r="AE15" i="1"/>
  <c r="Y15" i="1"/>
  <c r="O15" i="1"/>
  <c r="AW15" i="1" s="1"/>
  <c r="M15" i="1"/>
  <c r="AW14" i="1"/>
  <c r="AU14" i="1"/>
  <c r="AT14" i="1"/>
  <c r="AQ14" i="1"/>
  <c r="AO14" i="1"/>
  <c r="AN14" i="1"/>
  <c r="AM14" i="1"/>
  <c r="AL14" i="1"/>
  <c r="AK14" i="1"/>
  <c r="AJ14" i="1"/>
  <c r="AI14" i="1"/>
  <c r="AH14" i="1"/>
  <c r="AF14" i="1"/>
  <c r="AE14" i="1"/>
  <c r="Y14" i="1"/>
  <c r="M14" i="1"/>
  <c r="AV14" i="1" s="1"/>
  <c r="AV13" i="1"/>
  <c r="AU13" i="1"/>
  <c r="AT13" i="1"/>
  <c r="AQ13" i="1"/>
  <c r="AO13" i="1"/>
  <c r="AN13" i="1"/>
  <c r="AM13" i="1"/>
  <c r="AL13" i="1"/>
  <c r="AK13" i="1"/>
  <c r="AJ13" i="1"/>
  <c r="AI13" i="1"/>
  <c r="AH13" i="1"/>
  <c r="AF13" i="1"/>
  <c r="AE13" i="1"/>
  <c r="Y13" i="1"/>
  <c r="Y12" i="1" s="1"/>
  <c r="Z13" i="1" s="1"/>
  <c r="X13" i="1"/>
  <c r="W13" i="1"/>
  <c r="V13" i="1"/>
  <c r="U13" i="1"/>
  <c r="T13" i="1"/>
  <c r="O13" i="1"/>
  <c r="AW13" i="1" s="1"/>
  <c r="M13" i="1"/>
  <c r="M12" i="1"/>
  <c r="X11" i="1"/>
  <c r="W11" i="1"/>
  <c r="V11" i="1"/>
  <c r="U11" i="1"/>
  <c r="T11" i="1"/>
  <c r="O11" i="1"/>
  <c r="M11" i="1"/>
  <c r="Y10" i="1"/>
  <c r="Z10" i="1" s="1"/>
  <c r="H8" i="1"/>
  <c r="X3" i="1"/>
  <c r="Z14" i="1" s="1"/>
  <c r="I14" i="1"/>
  <c r="I13" i="1"/>
  <c r="I12" i="1"/>
  <c r="I11" i="1"/>
  <c r="I18" i="1"/>
  <c r="G13" i="1"/>
  <c r="G11" i="1"/>
  <c r="E4" i="1"/>
  <c r="I20" i="1"/>
  <c r="I16" i="1"/>
  <c r="I17" i="1"/>
  <c r="I15" i="1"/>
  <c r="I19" i="1"/>
  <c r="AP15" i="1" l="1"/>
  <c r="AP20" i="1"/>
  <c r="AG16" i="1"/>
  <c r="AG18" i="1"/>
  <c r="AG15" i="1"/>
  <c r="AG13" i="1"/>
  <c r="AG20" i="1"/>
  <c r="AG17" i="1"/>
  <c r="AG19" i="1"/>
  <c r="AG14" i="1"/>
  <c r="AR19" i="1"/>
  <c r="AR14" i="1"/>
  <c r="AR16" i="1"/>
  <c r="AR18" i="1"/>
  <c r="AR15" i="1"/>
  <c r="AR13" i="1"/>
  <c r="AR20" i="1"/>
  <c r="AR17" i="1"/>
  <c r="AP18" i="1"/>
  <c r="AP13" i="1"/>
  <c r="AP14" i="1"/>
  <c r="AP16" i="1"/>
  <c r="AP19" i="1"/>
  <c r="AP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yossy</author>
    <author>user</author>
  </authors>
  <commentList>
    <comment ref="E8" authorId="0" shapeId="0" xr:uid="{AB73D346-8B47-44DE-B573-F0F049DC58D1}">
      <text>
        <r>
          <rPr>
            <sz val="9"/>
            <color indexed="81"/>
            <rFont val="ＭＳ Ｐゴシック"/>
            <family val="3"/>
            <charset val="128"/>
          </rPr>
          <t xml:space="preserve">▼をクリックし、表示されるリストから選択
</t>
        </r>
      </text>
    </comment>
    <comment ref="D11" authorId="0" shapeId="0" xr:uid="{D95C2576-464C-499B-9F50-22C1BBC11DBB}">
      <text>
        <r>
          <rPr>
            <sz val="9"/>
            <color indexed="81"/>
            <rFont val="ＭＳ Ｐゴシック"/>
            <family val="3"/>
            <charset val="128"/>
          </rPr>
          <t>▼をクリックし、表示されるリストから選択</t>
        </r>
      </text>
    </comment>
    <comment ref="E11" authorId="0" shapeId="0" xr:uid="{1CA26D8D-5CA4-474F-9F2D-ECA6344CB231}">
      <text>
        <r>
          <rPr>
            <sz val="9"/>
            <color indexed="81"/>
            <rFont val="ＭＳ Ｐゴシック"/>
            <family val="3"/>
            <charset val="128"/>
          </rPr>
          <t>▼をクリックし、表示されるリストから選択</t>
        </r>
      </text>
    </comment>
    <comment ref="J11" authorId="0" shapeId="0" xr:uid="{8F73F098-3664-4F00-B5FD-8C4F0C922D53}">
      <text>
        <r>
          <rPr>
            <sz val="9"/>
            <color indexed="81"/>
            <rFont val="ＭＳ Ｐゴシック"/>
            <family val="3"/>
            <charset val="128"/>
          </rPr>
          <t>男子チームに女性混入（2人まで）の場合は、</t>
        </r>
        <r>
          <rPr>
            <b/>
            <sz val="10"/>
            <color indexed="81"/>
            <rFont val="ＭＳ Ｐゴシック"/>
            <family val="3"/>
            <charset val="128"/>
          </rPr>
          <t>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K11" authorId="1" shapeId="0" xr:uid="{7A1B6998-120E-4F36-B36C-7139A61AA39D}">
      <text>
        <r>
          <rPr>
            <sz val="12"/>
            <color indexed="81"/>
            <rFont val="Meiryo UI"/>
            <family val="3"/>
            <charset val="128"/>
          </rPr>
          <t>大和市バドミントン協会に登録済みの方は</t>
        </r>
        <r>
          <rPr>
            <b/>
            <sz val="12"/>
            <color indexed="81"/>
            <rFont val="Meiryo UI"/>
            <family val="3"/>
            <charset val="128"/>
          </rPr>
          <t>○</t>
        </r>
      </text>
    </comment>
    <comment ref="L11" authorId="1" shapeId="0" xr:uid="{6DFAC76E-0EFC-478A-8662-23241D7FD04E}">
      <text>
        <r>
          <rPr>
            <sz val="11"/>
            <color indexed="81"/>
            <rFont val="HG丸ｺﾞｼｯｸM-PRO"/>
            <family val="3"/>
            <charset val="128"/>
          </rPr>
          <t xml:space="preserve">ｼﾆｱの部の方は
</t>
        </r>
        <r>
          <rPr>
            <b/>
            <sz val="11"/>
            <color indexed="81"/>
            <rFont val="HG丸ｺﾞｼｯｸM-PRO"/>
            <family val="3"/>
            <charset val="128"/>
          </rPr>
          <t>試合当日</t>
        </r>
        <r>
          <rPr>
            <sz val="11"/>
            <color indexed="81"/>
            <rFont val="HG丸ｺﾞｼｯｸM-PRO"/>
            <family val="3"/>
            <charset val="128"/>
          </rPr>
          <t>年齢を記入</t>
        </r>
      </text>
    </comment>
    <comment ref="J12" authorId="0" shapeId="0" xr:uid="{C82D6E14-DE15-4F8B-92C8-3F158F69F437}">
      <text>
        <r>
          <rPr>
            <sz val="9"/>
            <color indexed="81"/>
            <rFont val="ＭＳ Ｐゴシック"/>
            <family val="3"/>
            <charset val="128"/>
          </rPr>
          <t>男子チームに女性混入（2人まで）の場合は、</t>
        </r>
        <r>
          <rPr>
            <b/>
            <sz val="10"/>
            <color indexed="81"/>
            <rFont val="ＭＳ Ｐゴシック"/>
            <family val="3"/>
            <charset val="128"/>
          </rPr>
          <t>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K12" authorId="1" shapeId="0" xr:uid="{3D965763-D3BE-410A-AAE1-9B29109CAAA6}">
      <text>
        <r>
          <rPr>
            <sz val="12"/>
            <color indexed="81"/>
            <rFont val="Meiryo UI"/>
            <family val="3"/>
            <charset val="128"/>
          </rPr>
          <t>大和市バドミントン協会に登録済みの方は</t>
        </r>
        <r>
          <rPr>
            <b/>
            <sz val="12"/>
            <color indexed="81"/>
            <rFont val="Meiryo UI"/>
            <family val="3"/>
            <charset val="128"/>
          </rPr>
          <t>○</t>
        </r>
      </text>
    </comment>
    <comment ref="L12" authorId="1" shapeId="0" xr:uid="{1AB5FB87-87EB-4F16-9787-014E198D49C7}">
      <text>
        <r>
          <rPr>
            <sz val="11"/>
            <color indexed="81"/>
            <rFont val="HG丸ｺﾞｼｯｸM-PRO"/>
            <family val="3"/>
            <charset val="128"/>
          </rPr>
          <t xml:space="preserve">ｼﾆｱの部の方は
</t>
        </r>
        <r>
          <rPr>
            <b/>
            <sz val="11"/>
            <color indexed="81"/>
            <rFont val="HG丸ｺﾞｼｯｸM-PRO"/>
            <family val="3"/>
            <charset val="128"/>
          </rPr>
          <t>試合当日</t>
        </r>
        <r>
          <rPr>
            <sz val="11"/>
            <color indexed="81"/>
            <rFont val="HG丸ｺﾞｼｯｸM-PRO"/>
            <family val="3"/>
            <charset val="128"/>
          </rPr>
          <t>年齢を記入</t>
        </r>
      </text>
    </comment>
    <comment ref="D13" authorId="0" shapeId="0" xr:uid="{CCB19750-0790-4096-893A-A7416DF4FE11}">
      <text>
        <r>
          <rPr>
            <sz val="9"/>
            <color indexed="81"/>
            <rFont val="ＭＳ Ｐゴシック"/>
            <family val="3"/>
            <charset val="128"/>
          </rPr>
          <t>▼をクリックし、表示されるリストから選択</t>
        </r>
      </text>
    </comment>
    <comment ref="E13" authorId="0" shapeId="0" xr:uid="{20F1A3E9-39B6-4506-B95A-DC5CA5A425BE}">
      <text>
        <r>
          <rPr>
            <sz val="9"/>
            <color indexed="81"/>
            <rFont val="ＭＳ Ｐゴシック"/>
            <family val="3"/>
            <charset val="128"/>
          </rPr>
          <t>▼をクリックし、表示されるリストから選択</t>
        </r>
      </text>
    </comment>
    <comment ref="J13" authorId="0" shapeId="0" xr:uid="{7F0BF199-813D-43D7-8833-66307F3A4E84}">
      <text>
        <r>
          <rPr>
            <sz val="9"/>
            <color indexed="81"/>
            <rFont val="ＭＳ Ｐゴシック"/>
            <family val="3"/>
            <charset val="128"/>
          </rPr>
          <t>男子チームに女性混入（2人まで）の場合は、</t>
        </r>
        <r>
          <rPr>
            <b/>
            <sz val="10"/>
            <color indexed="81"/>
            <rFont val="ＭＳ Ｐゴシック"/>
            <family val="3"/>
            <charset val="128"/>
          </rPr>
          <t>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K13" authorId="1" shapeId="0" xr:uid="{1FC5C4A8-55F2-4944-B23A-86AF31814585}">
      <text>
        <r>
          <rPr>
            <sz val="12"/>
            <color indexed="81"/>
            <rFont val="Meiryo UI"/>
            <family val="3"/>
            <charset val="128"/>
          </rPr>
          <t>大和市バドミントン協会に登録済みの方は</t>
        </r>
        <r>
          <rPr>
            <b/>
            <sz val="12"/>
            <color indexed="81"/>
            <rFont val="Meiryo UI"/>
            <family val="3"/>
            <charset val="128"/>
          </rPr>
          <t>○</t>
        </r>
      </text>
    </comment>
    <comment ref="L13" authorId="1" shapeId="0" xr:uid="{6AF63BE5-D7E3-4C6F-90C3-CC936979E482}">
      <text>
        <r>
          <rPr>
            <sz val="11"/>
            <color indexed="81"/>
            <rFont val="HG丸ｺﾞｼｯｸM-PRO"/>
            <family val="3"/>
            <charset val="128"/>
          </rPr>
          <t xml:space="preserve">ｼﾆｱの部の方は
</t>
        </r>
        <r>
          <rPr>
            <b/>
            <sz val="11"/>
            <color indexed="81"/>
            <rFont val="HG丸ｺﾞｼｯｸM-PRO"/>
            <family val="3"/>
            <charset val="128"/>
          </rPr>
          <t>試合当日</t>
        </r>
        <r>
          <rPr>
            <sz val="11"/>
            <color indexed="81"/>
            <rFont val="HG丸ｺﾞｼｯｸM-PRO"/>
            <family val="3"/>
            <charset val="128"/>
          </rPr>
          <t>年齢を記入</t>
        </r>
      </text>
    </comment>
    <comment ref="O13" authorId="0" shapeId="0" xr:uid="{28A3820B-3A71-46F0-95C3-9C5D2FF2D89A}">
      <text>
        <r>
          <rPr>
            <sz val="9"/>
            <color indexed="81"/>
            <rFont val="ＭＳ Ｐゴシック"/>
            <family val="3"/>
            <charset val="128"/>
          </rPr>
          <t>ﾁｰﾑ代表者1名のみ緊急連絡先を記入</t>
        </r>
      </text>
    </comment>
    <comment ref="J14" authorId="0" shapeId="0" xr:uid="{FCA9B7D0-B9EA-492B-80E2-8B6DE03742DE}">
      <text>
        <r>
          <rPr>
            <sz val="9"/>
            <color indexed="81"/>
            <rFont val="ＭＳ Ｐゴシック"/>
            <family val="3"/>
            <charset val="128"/>
          </rPr>
          <t>男子チームに女性混入（2人まで）の場合は、</t>
        </r>
        <r>
          <rPr>
            <b/>
            <sz val="10"/>
            <color indexed="81"/>
            <rFont val="ＭＳ Ｐゴシック"/>
            <family val="3"/>
            <charset val="128"/>
          </rPr>
          <t>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K14" authorId="1" shapeId="0" xr:uid="{9D697293-F1BD-4FBA-BC93-C0BAFA366605}">
      <text>
        <r>
          <rPr>
            <sz val="12"/>
            <color indexed="81"/>
            <rFont val="Meiryo UI"/>
            <family val="3"/>
            <charset val="128"/>
          </rPr>
          <t>大和市バドミントン協会に登録済みの方は</t>
        </r>
        <r>
          <rPr>
            <b/>
            <sz val="12"/>
            <color indexed="81"/>
            <rFont val="Meiryo UI"/>
            <family val="3"/>
            <charset val="128"/>
          </rPr>
          <t>○</t>
        </r>
      </text>
    </comment>
    <comment ref="L14" authorId="1" shapeId="0" xr:uid="{54F4F34A-7532-4D4B-9AF6-F36DB300336B}">
      <text>
        <r>
          <rPr>
            <sz val="11"/>
            <color indexed="81"/>
            <rFont val="HG丸ｺﾞｼｯｸM-PRO"/>
            <family val="3"/>
            <charset val="128"/>
          </rPr>
          <t xml:space="preserve">ｼﾆｱの部の方は
</t>
        </r>
        <r>
          <rPr>
            <b/>
            <sz val="11"/>
            <color indexed="81"/>
            <rFont val="HG丸ｺﾞｼｯｸM-PRO"/>
            <family val="3"/>
            <charset val="128"/>
          </rPr>
          <t>試合当日</t>
        </r>
        <r>
          <rPr>
            <sz val="11"/>
            <color indexed="81"/>
            <rFont val="HG丸ｺﾞｼｯｸM-PRO"/>
            <family val="3"/>
            <charset val="128"/>
          </rPr>
          <t>年齢を記入</t>
        </r>
      </text>
    </comment>
    <comment ref="J15" authorId="0" shapeId="0" xr:uid="{27D0EA2E-34E8-4E04-9C6A-B8A4451E36CD}">
      <text>
        <r>
          <rPr>
            <sz val="9"/>
            <color indexed="81"/>
            <rFont val="ＭＳ Ｐゴシック"/>
            <family val="3"/>
            <charset val="128"/>
          </rPr>
          <t>男子チームに女性混入（2人まで）の場合は、</t>
        </r>
        <r>
          <rPr>
            <b/>
            <sz val="10"/>
            <color indexed="81"/>
            <rFont val="ＭＳ Ｐゴシック"/>
            <family val="3"/>
            <charset val="128"/>
          </rPr>
          <t>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K15" authorId="1" shapeId="0" xr:uid="{FA1797A6-A4C8-4F5C-8AD4-9FA495626CCE}">
      <text>
        <r>
          <rPr>
            <sz val="12"/>
            <color indexed="81"/>
            <rFont val="Meiryo UI"/>
            <family val="3"/>
            <charset val="128"/>
          </rPr>
          <t>大和市バドミントン協会に登録済みの方は</t>
        </r>
        <r>
          <rPr>
            <b/>
            <sz val="12"/>
            <color indexed="81"/>
            <rFont val="Meiryo UI"/>
            <family val="3"/>
            <charset val="128"/>
          </rPr>
          <t>○</t>
        </r>
      </text>
    </comment>
    <comment ref="L15" authorId="1" shapeId="0" xr:uid="{E75D3A45-57DD-4A24-A5AD-C7D7D91924BF}">
      <text>
        <r>
          <rPr>
            <sz val="11"/>
            <color indexed="81"/>
            <rFont val="HG丸ｺﾞｼｯｸM-PRO"/>
            <family val="3"/>
            <charset val="128"/>
          </rPr>
          <t xml:space="preserve">ｼﾆｱの部の方は
</t>
        </r>
        <r>
          <rPr>
            <b/>
            <sz val="11"/>
            <color indexed="81"/>
            <rFont val="HG丸ｺﾞｼｯｸM-PRO"/>
            <family val="3"/>
            <charset val="128"/>
          </rPr>
          <t>試合当日</t>
        </r>
        <r>
          <rPr>
            <sz val="11"/>
            <color indexed="81"/>
            <rFont val="HG丸ｺﾞｼｯｸM-PRO"/>
            <family val="3"/>
            <charset val="128"/>
          </rPr>
          <t>年齢を記入</t>
        </r>
      </text>
    </comment>
    <comment ref="J16" authorId="0" shapeId="0" xr:uid="{1116B46A-B2A8-429B-9DF2-13169C962838}">
      <text>
        <r>
          <rPr>
            <sz val="9"/>
            <color indexed="81"/>
            <rFont val="ＭＳ Ｐゴシック"/>
            <family val="3"/>
            <charset val="128"/>
          </rPr>
          <t>男子チームに女性混入（2人まで）の場合は、</t>
        </r>
        <r>
          <rPr>
            <b/>
            <sz val="10"/>
            <color indexed="81"/>
            <rFont val="ＭＳ Ｐゴシック"/>
            <family val="3"/>
            <charset val="128"/>
          </rPr>
          <t>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K16" authorId="1" shapeId="0" xr:uid="{7BEB81CF-8DE8-4FD9-AC66-EA4368350E74}">
      <text>
        <r>
          <rPr>
            <sz val="12"/>
            <color indexed="81"/>
            <rFont val="Meiryo UI"/>
            <family val="3"/>
            <charset val="128"/>
          </rPr>
          <t>大和市バドミントン協会に登録済みの方は</t>
        </r>
        <r>
          <rPr>
            <b/>
            <sz val="12"/>
            <color indexed="81"/>
            <rFont val="Meiryo UI"/>
            <family val="3"/>
            <charset val="128"/>
          </rPr>
          <t>○</t>
        </r>
      </text>
    </comment>
    <comment ref="L16" authorId="1" shapeId="0" xr:uid="{11F1CF32-4FBD-4442-B71A-F0B3ECEFC847}">
      <text>
        <r>
          <rPr>
            <sz val="11"/>
            <color indexed="81"/>
            <rFont val="HG丸ｺﾞｼｯｸM-PRO"/>
            <family val="3"/>
            <charset val="128"/>
          </rPr>
          <t xml:space="preserve">ｼﾆｱの部の方は
</t>
        </r>
        <r>
          <rPr>
            <b/>
            <sz val="11"/>
            <color indexed="81"/>
            <rFont val="HG丸ｺﾞｼｯｸM-PRO"/>
            <family val="3"/>
            <charset val="128"/>
          </rPr>
          <t>試合当日</t>
        </r>
        <r>
          <rPr>
            <sz val="11"/>
            <color indexed="81"/>
            <rFont val="HG丸ｺﾞｼｯｸM-PRO"/>
            <family val="3"/>
            <charset val="128"/>
          </rPr>
          <t>年齢を記入</t>
        </r>
      </text>
    </comment>
    <comment ref="J17" authorId="0" shapeId="0" xr:uid="{C119B504-2AA8-41D8-9E14-FC69829BE371}">
      <text>
        <r>
          <rPr>
            <sz val="9"/>
            <color indexed="81"/>
            <rFont val="ＭＳ Ｐゴシック"/>
            <family val="3"/>
            <charset val="128"/>
          </rPr>
          <t>男子チームに女性混入（2人まで）の場合は、</t>
        </r>
        <r>
          <rPr>
            <b/>
            <sz val="10"/>
            <color indexed="81"/>
            <rFont val="ＭＳ Ｐゴシック"/>
            <family val="3"/>
            <charset val="128"/>
          </rPr>
          <t>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K17" authorId="1" shapeId="0" xr:uid="{D093AA9B-7E01-4DA5-AED4-C4253451EB28}">
      <text>
        <r>
          <rPr>
            <sz val="12"/>
            <color indexed="81"/>
            <rFont val="Meiryo UI"/>
            <family val="3"/>
            <charset val="128"/>
          </rPr>
          <t>大和市バドミントン協会に登録済みの方は</t>
        </r>
        <r>
          <rPr>
            <b/>
            <sz val="12"/>
            <color indexed="81"/>
            <rFont val="Meiryo UI"/>
            <family val="3"/>
            <charset val="128"/>
          </rPr>
          <t>○</t>
        </r>
      </text>
    </comment>
    <comment ref="L17" authorId="1" shapeId="0" xr:uid="{C0712EC2-BC08-48D3-868A-BFB68F9D0CC4}">
      <text>
        <r>
          <rPr>
            <sz val="11"/>
            <color indexed="81"/>
            <rFont val="HG丸ｺﾞｼｯｸM-PRO"/>
            <family val="3"/>
            <charset val="128"/>
          </rPr>
          <t xml:space="preserve">ｼﾆｱの部の方は
</t>
        </r>
        <r>
          <rPr>
            <b/>
            <sz val="11"/>
            <color indexed="81"/>
            <rFont val="HG丸ｺﾞｼｯｸM-PRO"/>
            <family val="3"/>
            <charset val="128"/>
          </rPr>
          <t>試合当日</t>
        </r>
        <r>
          <rPr>
            <sz val="11"/>
            <color indexed="81"/>
            <rFont val="HG丸ｺﾞｼｯｸM-PRO"/>
            <family val="3"/>
            <charset val="128"/>
          </rPr>
          <t>年齢を記入</t>
        </r>
      </text>
    </comment>
    <comment ref="J18" authorId="0" shapeId="0" xr:uid="{93AD7E0F-4EF9-4DA0-BD4D-37452CC5E12A}">
      <text>
        <r>
          <rPr>
            <sz val="9"/>
            <color indexed="81"/>
            <rFont val="ＭＳ Ｐゴシック"/>
            <family val="3"/>
            <charset val="128"/>
          </rPr>
          <t>男子チームに女性混入（2人まで）の場合は、</t>
        </r>
        <r>
          <rPr>
            <b/>
            <sz val="10"/>
            <color indexed="81"/>
            <rFont val="ＭＳ Ｐゴシック"/>
            <family val="3"/>
            <charset val="128"/>
          </rPr>
          <t>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K18" authorId="1" shapeId="0" xr:uid="{51CFEE82-209C-46C6-93E3-DCD61139A932}">
      <text>
        <r>
          <rPr>
            <sz val="12"/>
            <color indexed="81"/>
            <rFont val="Meiryo UI"/>
            <family val="3"/>
            <charset val="128"/>
          </rPr>
          <t>大和市バドミントン協会に登録済みの方は</t>
        </r>
        <r>
          <rPr>
            <b/>
            <sz val="12"/>
            <color indexed="81"/>
            <rFont val="Meiryo UI"/>
            <family val="3"/>
            <charset val="128"/>
          </rPr>
          <t>○</t>
        </r>
      </text>
    </comment>
    <comment ref="L18" authorId="1" shapeId="0" xr:uid="{2DEE3C65-3A38-4619-AE83-485612C326BE}">
      <text>
        <r>
          <rPr>
            <sz val="11"/>
            <color indexed="81"/>
            <rFont val="HG丸ｺﾞｼｯｸM-PRO"/>
            <family val="3"/>
            <charset val="128"/>
          </rPr>
          <t xml:space="preserve">ｼﾆｱの部の方は
</t>
        </r>
        <r>
          <rPr>
            <b/>
            <sz val="11"/>
            <color indexed="81"/>
            <rFont val="HG丸ｺﾞｼｯｸM-PRO"/>
            <family val="3"/>
            <charset val="128"/>
          </rPr>
          <t>試合当日</t>
        </r>
        <r>
          <rPr>
            <sz val="11"/>
            <color indexed="81"/>
            <rFont val="HG丸ｺﾞｼｯｸM-PRO"/>
            <family val="3"/>
            <charset val="128"/>
          </rPr>
          <t>年齢を記入</t>
        </r>
      </text>
    </comment>
    <comment ref="J19" authorId="0" shapeId="0" xr:uid="{B93C8E47-7F07-406C-8E38-E30E0E53BB62}">
      <text>
        <r>
          <rPr>
            <sz val="9"/>
            <color indexed="81"/>
            <rFont val="ＭＳ Ｐゴシック"/>
            <family val="3"/>
            <charset val="128"/>
          </rPr>
          <t>男子チームに女性混入（2人まで）の場合は、</t>
        </r>
        <r>
          <rPr>
            <b/>
            <sz val="10"/>
            <color indexed="81"/>
            <rFont val="ＭＳ Ｐゴシック"/>
            <family val="3"/>
            <charset val="128"/>
          </rPr>
          <t>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K19" authorId="1" shapeId="0" xr:uid="{1198D868-31DF-4A13-A24D-E301D26BF39C}">
      <text>
        <r>
          <rPr>
            <sz val="12"/>
            <color indexed="81"/>
            <rFont val="Meiryo UI"/>
            <family val="3"/>
            <charset val="128"/>
          </rPr>
          <t>大和市バドミントン協会に登録済みの方は</t>
        </r>
        <r>
          <rPr>
            <b/>
            <sz val="12"/>
            <color indexed="81"/>
            <rFont val="Meiryo UI"/>
            <family val="3"/>
            <charset val="128"/>
          </rPr>
          <t>○</t>
        </r>
      </text>
    </comment>
    <comment ref="L19" authorId="1" shapeId="0" xr:uid="{84EAE8A0-86D3-4640-A113-8D6461E5A27E}">
      <text>
        <r>
          <rPr>
            <sz val="11"/>
            <color indexed="81"/>
            <rFont val="HG丸ｺﾞｼｯｸM-PRO"/>
            <family val="3"/>
            <charset val="128"/>
          </rPr>
          <t xml:space="preserve">ｼﾆｱの部の方は
</t>
        </r>
        <r>
          <rPr>
            <b/>
            <sz val="11"/>
            <color indexed="81"/>
            <rFont val="HG丸ｺﾞｼｯｸM-PRO"/>
            <family val="3"/>
            <charset val="128"/>
          </rPr>
          <t>試合当日</t>
        </r>
        <r>
          <rPr>
            <sz val="11"/>
            <color indexed="81"/>
            <rFont val="HG丸ｺﾞｼｯｸM-PRO"/>
            <family val="3"/>
            <charset val="128"/>
          </rPr>
          <t>年齢を記入</t>
        </r>
      </text>
    </comment>
    <comment ref="J20" authorId="0" shapeId="0" xr:uid="{D568FFD0-13DF-4165-A92C-A6EF05323863}">
      <text>
        <r>
          <rPr>
            <sz val="9"/>
            <color indexed="81"/>
            <rFont val="ＭＳ Ｐゴシック"/>
            <family val="3"/>
            <charset val="128"/>
          </rPr>
          <t>男子チームに女性混入（2人まで）の場合は、</t>
        </r>
        <r>
          <rPr>
            <b/>
            <sz val="10"/>
            <color indexed="81"/>
            <rFont val="ＭＳ Ｐゴシック"/>
            <family val="3"/>
            <charset val="128"/>
          </rPr>
          <t>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K20" authorId="1" shapeId="0" xr:uid="{E24F5D99-234E-466C-A251-694B30438563}">
      <text>
        <r>
          <rPr>
            <sz val="12"/>
            <color indexed="81"/>
            <rFont val="Meiryo UI"/>
            <family val="3"/>
            <charset val="128"/>
          </rPr>
          <t>大和市バドミントン協会に登録済みの方は</t>
        </r>
        <r>
          <rPr>
            <b/>
            <sz val="12"/>
            <color indexed="81"/>
            <rFont val="Meiryo UI"/>
            <family val="3"/>
            <charset val="128"/>
          </rPr>
          <t>○</t>
        </r>
      </text>
    </comment>
    <comment ref="L20" authorId="1" shapeId="0" xr:uid="{37DE34B9-FA8C-4574-8FA3-F7371D614717}">
      <text>
        <r>
          <rPr>
            <sz val="11"/>
            <color indexed="81"/>
            <rFont val="HG丸ｺﾞｼｯｸM-PRO"/>
            <family val="3"/>
            <charset val="128"/>
          </rPr>
          <t xml:space="preserve">ｼﾆｱの部の方は
</t>
        </r>
        <r>
          <rPr>
            <b/>
            <sz val="11"/>
            <color indexed="81"/>
            <rFont val="HG丸ｺﾞｼｯｸM-PRO"/>
            <family val="3"/>
            <charset val="128"/>
          </rPr>
          <t>試合当日</t>
        </r>
        <r>
          <rPr>
            <sz val="11"/>
            <color indexed="81"/>
            <rFont val="HG丸ｺﾞｼｯｸM-PRO"/>
            <family val="3"/>
            <charset val="128"/>
          </rPr>
          <t>年齢を記入</t>
        </r>
      </text>
    </comment>
  </commentList>
</comments>
</file>

<file path=xl/sharedStrings.xml><?xml version="1.0" encoding="utf-8"?>
<sst xmlns="http://schemas.openxmlformats.org/spreadsheetml/2006/main" count="62" uniqueCount="52">
  <si>
    <t>＜大和市オープン団体戦＞</t>
    <rPh sb="1" eb="4">
      <t>ヤマトシ</t>
    </rPh>
    <rPh sb="8" eb="11">
      <t>ダンタイセン</t>
    </rPh>
    <phoneticPr fontId="5"/>
  </si>
  <si>
    <t>学生</t>
    <rPh sb="0" eb="2">
      <t>ガクセイ</t>
    </rPh>
    <phoneticPr fontId="7"/>
  </si>
  <si>
    <t>協会登録者</t>
    <rPh sb="0" eb="2">
      <t>キョウカイ</t>
    </rPh>
    <rPh sb="2" eb="4">
      <t>トウロク</t>
    </rPh>
    <rPh sb="4" eb="5">
      <t>シャ</t>
    </rPh>
    <phoneticPr fontId="7"/>
  </si>
  <si>
    <t>男子</t>
    <rPh sb="0" eb="2">
      <t>ダンシ</t>
    </rPh>
    <phoneticPr fontId="7"/>
  </si>
  <si>
    <t>女子</t>
    <rPh sb="0" eb="2">
      <t>ジョシ</t>
    </rPh>
    <phoneticPr fontId="7"/>
  </si>
  <si>
    <t>ｼﾆｱ</t>
    <phoneticPr fontId="7"/>
  </si>
  <si>
    <t>申込年月日</t>
    <rPh sb="0" eb="2">
      <t>モウシコミ</t>
    </rPh>
    <phoneticPr fontId="7"/>
  </si>
  <si>
    <t>申込責任者</t>
    <rPh sb="0" eb="2">
      <t>モウシコミ</t>
    </rPh>
    <rPh sb="2" eb="5">
      <t>セキニンシャ</t>
    </rPh>
    <phoneticPr fontId="5"/>
  </si>
  <si>
    <t>責任者ﾌﾘｶﾞﾅ</t>
    <rPh sb="0" eb="3">
      <t>セキニンシャ</t>
    </rPh>
    <phoneticPr fontId="5"/>
  </si>
  <si>
    <t>所属</t>
    <rPh sb="0" eb="2">
      <t>ショゾク</t>
    </rPh>
    <phoneticPr fontId="5"/>
  </si>
  <si>
    <t>1部</t>
    <rPh sb="1" eb="2">
      <t>ブ</t>
    </rPh>
    <phoneticPr fontId="7"/>
  </si>
  <si>
    <t>2部</t>
    <rPh sb="1" eb="2">
      <t>ブ</t>
    </rPh>
    <phoneticPr fontId="7"/>
  </si>
  <si>
    <t>3部</t>
    <rPh sb="1" eb="2">
      <t>ブ</t>
    </rPh>
    <phoneticPr fontId="7"/>
  </si>
  <si>
    <t>メールアドレス</t>
    <phoneticPr fontId="5"/>
  </si>
  <si>
    <t>電話番号</t>
    <rPh sb="0" eb="2">
      <t>デンワ</t>
    </rPh>
    <rPh sb="2" eb="4">
      <t>バンゴウ</t>
    </rPh>
    <phoneticPr fontId="5"/>
  </si>
  <si>
    <t>領収書</t>
    <rPh sb="0" eb="3">
      <t>リョウシュウショ</t>
    </rPh>
    <phoneticPr fontId="5"/>
  </si>
  <si>
    <t>不要</t>
  </si>
  <si>
    <t>種目</t>
    <rPh sb="0" eb="2">
      <t>シュモク</t>
    </rPh>
    <phoneticPr fontId="7"/>
  </si>
  <si>
    <t>ランク</t>
    <phoneticPr fontId="7"/>
  </si>
  <si>
    <t>チーム名</t>
    <rPh sb="3" eb="4">
      <t>メイ</t>
    </rPh>
    <phoneticPr fontId="5"/>
  </si>
  <si>
    <t>チームフリガナ</t>
    <phoneticPr fontId="7"/>
  </si>
  <si>
    <t>氏　名</t>
    <rPh sb="0" eb="1">
      <t>シ</t>
    </rPh>
    <rPh sb="2" eb="3">
      <t>ナ</t>
    </rPh>
    <phoneticPr fontId="5"/>
  </si>
  <si>
    <t>シメイフリガナ</t>
    <phoneticPr fontId="7"/>
  </si>
  <si>
    <t>女性は○</t>
    <rPh sb="0" eb="2">
      <t>ジョセイ</t>
    </rPh>
    <phoneticPr fontId="5"/>
  </si>
  <si>
    <t>協会登録</t>
    <rPh sb="0" eb="4">
      <t>キョウカイトウロク</t>
    </rPh>
    <phoneticPr fontId="5"/>
  </si>
  <si>
    <t>区分</t>
    <rPh sb="0" eb="2">
      <t>クブン</t>
    </rPh>
    <phoneticPr fontId="7"/>
  </si>
  <si>
    <t>参加料</t>
    <rPh sb="0" eb="3">
      <t>サンカリョウ</t>
    </rPh>
    <phoneticPr fontId="7"/>
  </si>
  <si>
    <t>例</t>
    <rPh sb="0" eb="1">
      <t>レイ</t>
    </rPh>
    <phoneticPr fontId="5"/>
  </si>
  <si>
    <t>ｼﾆｱ</t>
  </si>
  <si>
    <t>大和クラブ</t>
    <rPh sb="0" eb="2">
      <t>ヤマト</t>
    </rPh>
    <phoneticPr fontId="5"/>
  </si>
  <si>
    <t>大和　太郎</t>
    <rPh sb="0" eb="2">
      <t>ヤマト</t>
    </rPh>
    <rPh sb="3" eb="5">
      <t>タロウ</t>
    </rPh>
    <phoneticPr fontId="5"/>
  </si>
  <si>
    <t>大和　花子</t>
    <rPh sb="0" eb="2">
      <t>ヤマト</t>
    </rPh>
    <rPh sb="3" eb="5">
      <t>ハナコ</t>
    </rPh>
    <phoneticPr fontId="5"/>
  </si>
  <si>
    <t>〇</t>
    <phoneticPr fontId="7"/>
  </si>
  <si>
    <t>申込年月日</t>
    <rPh sb="0" eb="2">
      <t>モウシコミ</t>
    </rPh>
    <rPh sb="2" eb="5">
      <t>ネンガッピ</t>
    </rPh>
    <phoneticPr fontId="5"/>
  </si>
  <si>
    <t>所属</t>
  </si>
  <si>
    <t>せきにんしゃ</t>
    <phoneticPr fontId="5"/>
  </si>
  <si>
    <t>申込責任者</t>
  </si>
  <si>
    <t>メールアドレス</t>
  </si>
  <si>
    <t>連絡先</t>
  </si>
  <si>
    <t>領収</t>
  </si>
  <si>
    <t>No.</t>
    <phoneticPr fontId="5"/>
  </si>
  <si>
    <t>種目</t>
  </si>
  <si>
    <t>ランク</t>
  </si>
  <si>
    <t>氏名</t>
    <phoneticPr fontId="5"/>
  </si>
  <si>
    <t>シメイ</t>
    <phoneticPr fontId="5"/>
  </si>
  <si>
    <t>ﾁｰﾑ</t>
    <phoneticPr fontId="5"/>
  </si>
  <si>
    <t>高校生</t>
  </si>
  <si>
    <t>協会登録者</t>
  </si>
  <si>
    <t>ｼﾆｱ</t>
    <phoneticPr fontId="5"/>
  </si>
  <si>
    <t>親子</t>
  </si>
  <si>
    <t>参加料</t>
  </si>
  <si>
    <t>監督or連絡先</t>
    <rPh sb="0" eb="2">
      <t>カントク</t>
    </rPh>
    <rPh sb="4" eb="7">
      <t>レンラクサキ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</si>
</sst>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女性人数　&quot;#,##0&quot;名&quot;"/>
    <numFmt numFmtId="177" formatCode="&quot;= 参加費 &quot;#,##0&quot;円&quot;"/>
    <numFmt numFmtId="178" formatCode="#,##0&quot;円&quot;"/>
    <numFmt numFmtId="179" formatCode="#,##0_ "/>
    <numFmt numFmtId="180" formatCode="#"/>
  </numFmts>
  <fonts count="23" x14ac:knownFonts="1">
    <font>
      <sz val="10"/>
      <color theme="1"/>
      <name val="HG丸ｺﾞｼｯｸM-PRO"/>
      <family val="3"/>
      <charset val="128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Meiryo UI"/>
      <family val="2"/>
      <charset val="128"/>
    </font>
    <font>
      <b/>
      <sz val="16"/>
      <name val="メイリオ"/>
      <family val="3"/>
      <charset val="128"/>
    </font>
    <font>
      <sz val="6"/>
      <name val="ＭＳ Ｐゴシック"/>
      <family val="3"/>
      <charset val="128"/>
    </font>
    <font>
      <b/>
      <sz val="11"/>
      <name val="メイリオ"/>
      <family val="3"/>
      <charset val="128"/>
    </font>
    <font>
      <sz val="6"/>
      <name val="HG丸ｺﾞｼｯｸM-PRO"/>
      <family val="3"/>
      <charset val="128"/>
    </font>
    <font>
      <b/>
      <sz val="11"/>
      <color rgb="FFFF0000"/>
      <name val="メイリオ"/>
      <family val="3"/>
      <charset val="128"/>
    </font>
    <font>
      <sz val="9"/>
      <name val="メイリオ"/>
      <family val="3"/>
      <charset val="128"/>
    </font>
    <font>
      <sz val="11"/>
      <color rgb="FFFF0000"/>
      <name val="メイリオ"/>
      <family val="3"/>
      <charset val="128"/>
    </font>
    <font>
      <u/>
      <sz val="10"/>
      <color theme="10"/>
      <name val="HG丸ｺﾞｼｯｸM-PRO"/>
      <family val="3"/>
      <charset val="128"/>
    </font>
    <font>
      <u/>
      <sz val="10"/>
      <color theme="10"/>
      <name val="メイリオ"/>
      <family val="3"/>
      <charset val="128"/>
    </font>
    <font>
      <b/>
      <u/>
      <sz val="12"/>
      <color theme="6" tint="-0.499984740745262"/>
      <name val="メイリオ"/>
      <family val="3"/>
      <charset val="128"/>
    </font>
    <font>
      <b/>
      <sz val="14"/>
      <name val="メイリオ"/>
      <family val="3"/>
      <charset val="128"/>
    </font>
    <font>
      <sz val="8"/>
      <name val="メイリオ"/>
      <family val="3"/>
      <charset val="128"/>
    </font>
    <font>
      <sz val="10"/>
      <name val="メイリオ"/>
      <family val="3"/>
      <charset val="128"/>
    </font>
    <font>
      <sz val="9"/>
      <color indexed="81"/>
      <name val="ＭＳ Ｐゴシック"/>
      <family val="3"/>
      <charset val="128"/>
    </font>
    <font>
      <b/>
      <sz val="10"/>
      <color indexed="81"/>
      <name val="ＭＳ Ｐゴシック"/>
      <family val="3"/>
      <charset val="128"/>
    </font>
    <font>
      <sz val="12"/>
      <color indexed="81"/>
      <name val="Meiryo UI"/>
      <family val="3"/>
      <charset val="128"/>
    </font>
    <font>
      <b/>
      <sz val="12"/>
      <color indexed="81"/>
      <name val="Meiryo UI"/>
      <family val="3"/>
      <charset val="128"/>
    </font>
    <font>
      <sz val="11"/>
      <color indexed="81"/>
      <name val="HG丸ｺﾞｼｯｸM-PRO"/>
      <family val="3"/>
      <charset val="128"/>
    </font>
    <font>
      <b/>
      <sz val="11"/>
      <color indexed="81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27">
    <xf numFmtId="0" fontId="0" fillId="0" borderId="0" xfId="0">
      <alignment vertical="center"/>
    </xf>
    <xf numFmtId="0" fontId="2" fillId="2" borderId="0" xfId="1" applyFont="1" applyFill="1" applyAlignment="1">
      <alignment shrinkToFit="1"/>
    </xf>
    <xf numFmtId="0" fontId="2" fillId="0" borderId="0" xfId="1" applyFont="1" applyAlignment="1">
      <alignment shrinkToFit="1"/>
    </xf>
    <xf numFmtId="0" fontId="2" fillId="0" borderId="1" xfId="1" applyFont="1" applyBorder="1" applyAlignment="1">
      <alignment horizontal="center" shrinkToFit="1"/>
    </xf>
    <xf numFmtId="0" fontId="8" fillId="0" borderId="0" xfId="1" applyFont="1" applyAlignment="1">
      <alignment shrinkToFit="1"/>
    </xf>
    <xf numFmtId="0" fontId="9" fillId="2" borderId="0" xfId="1" applyFont="1" applyFill="1" applyAlignment="1" applyProtection="1">
      <alignment vertical="center" shrinkToFit="1"/>
      <protection locked="0"/>
    </xf>
    <xf numFmtId="0" fontId="2" fillId="2" borderId="0" xfId="1" applyFont="1" applyFill="1" applyAlignment="1">
      <alignment vertical="center" shrinkToFit="1"/>
    </xf>
    <xf numFmtId="0" fontId="9" fillId="2" borderId="0" xfId="1" applyFont="1" applyFill="1" applyAlignment="1">
      <alignment shrinkToFit="1"/>
    </xf>
    <xf numFmtId="0" fontId="2" fillId="2" borderId="0" xfId="1" applyFont="1" applyFill="1" applyAlignment="1">
      <alignment horizontal="center" shrinkToFit="1"/>
    </xf>
    <xf numFmtId="0" fontId="10" fillId="0" borderId="1" xfId="1" applyFont="1" applyBorder="1" applyAlignment="1">
      <alignment horizontal="center" shrinkToFit="1"/>
    </xf>
    <xf numFmtId="0" fontId="2" fillId="0" borderId="1" xfId="1" applyFont="1" applyBorder="1" applyAlignment="1">
      <alignment shrinkToFit="1"/>
    </xf>
    <xf numFmtId="0" fontId="9" fillId="2" borderId="0" xfId="1" applyFont="1" applyFill="1" applyAlignment="1">
      <alignment vertical="center" shrinkToFit="1"/>
    </xf>
    <xf numFmtId="0" fontId="9" fillId="2" borderId="18" xfId="1" applyFont="1" applyFill="1" applyBorder="1" applyAlignment="1" applyProtection="1">
      <alignment vertical="center" shrinkToFit="1"/>
      <protection locked="0"/>
    </xf>
    <xf numFmtId="0" fontId="9" fillId="2" borderId="0" xfId="1" applyFont="1" applyFill="1" applyAlignment="1">
      <alignment horizontal="center" vertical="center" shrinkToFit="1"/>
    </xf>
    <xf numFmtId="0" fontId="2" fillId="2" borderId="21" xfId="1" applyFont="1" applyFill="1" applyBorder="1" applyAlignment="1">
      <alignment vertical="center" shrinkToFit="1"/>
    </xf>
    <xf numFmtId="0" fontId="9" fillId="2" borderId="24" xfId="1" applyFont="1" applyFill="1" applyBorder="1" applyAlignment="1" applyProtection="1">
      <alignment vertical="center" shrinkToFit="1"/>
      <protection locked="0"/>
    </xf>
    <xf numFmtId="0" fontId="9" fillId="0" borderId="0" xfId="1" applyFont="1" applyAlignment="1">
      <alignment shrinkToFit="1"/>
    </xf>
    <xf numFmtId="0" fontId="2" fillId="2" borderId="27" xfId="1" applyFont="1" applyFill="1" applyBorder="1" applyAlignment="1" applyProtection="1">
      <alignment horizontal="center" vertical="center" shrinkToFit="1"/>
      <protection locked="0"/>
    </xf>
    <xf numFmtId="176" fontId="13" fillId="2" borderId="0" xfId="1" applyNumberFormat="1" applyFont="1" applyFill="1" applyAlignment="1">
      <alignment shrinkToFit="1"/>
    </xf>
    <xf numFmtId="177" fontId="14" fillId="2" borderId="0" xfId="3" applyNumberFormat="1" applyFont="1" applyFill="1" applyAlignment="1">
      <alignment vertical="center"/>
    </xf>
    <xf numFmtId="0" fontId="6" fillId="0" borderId="29" xfId="3" applyFont="1" applyBorder="1" applyAlignment="1">
      <alignment vertical="center"/>
    </xf>
    <xf numFmtId="178" fontId="8" fillId="2" borderId="29" xfId="3" applyNumberFormat="1" applyFont="1" applyFill="1" applyBorder="1" applyAlignment="1">
      <alignment vertical="top"/>
    </xf>
    <xf numFmtId="177" fontId="14" fillId="2" borderId="29" xfId="3" applyNumberFormat="1" applyFont="1" applyFill="1" applyBorder="1" applyAlignment="1">
      <alignment vertical="center"/>
    </xf>
    <xf numFmtId="0" fontId="2" fillId="2" borderId="0" xfId="1" applyFont="1" applyFill="1" applyAlignment="1">
      <alignment horizontal="center" vertical="center" shrinkToFit="1"/>
    </xf>
    <xf numFmtId="0" fontId="2" fillId="2" borderId="30" xfId="1" applyFont="1" applyFill="1" applyBorder="1" applyAlignment="1">
      <alignment horizontal="center" vertical="center" shrinkToFit="1"/>
    </xf>
    <xf numFmtId="0" fontId="2" fillId="2" borderId="31" xfId="1" applyFont="1" applyFill="1" applyBorder="1" applyAlignment="1">
      <alignment horizontal="center" vertical="center" shrinkToFit="1"/>
    </xf>
    <xf numFmtId="0" fontId="2" fillId="2" borderId="32" xfId="1" applyFont="1" applyFill="1" applyBorder="1" applyAlignment="1">
      <alignment horizontal="center" vertical="center" textRotation="255" shrinkToFit="1"/>
    </xf>
    <xf numFmtId="0" fontId="2" fillId="2" borderId="33" xfId="1" applyFont="1" applyFill="1" applyBorder="1" applyAlignment="1">
      <alignment horizontal="center" vertical="center" shrinkToFit="1"/>
    </xf>
    <xf numFmtId="0" fontId="9" fillId="2" borderId="34" xfId="1" applyFont="1" applyFill="1" applyBorder="1" applyAlignment="1">
      <alignment horizontal="center" vertical="center" shrinkToFit="1"/>
    </xf>
    <xf numFmtId="0" fontId="15" fillId="2" borderId="32" xfId="1" applyFont="1" applyFill="1" applyBorder="1" applyAlignment="1">
      <alignment horizontal="center" vertical="center" textRotation="255" shrinkToFit="1"/>
    </xf>
    <xf numFmtId="0" fontId="15" fillId="2" borderId="32" xfId="1" applyFont="1" applyFill="1" applyBorder="1" applyAlignment="1">
      <alignment horizontal="center" vertical="center" textRotation="255" wrapText="1" shrinkToFit="1"/>
    </xf>
    <xf numFmtId="0" fontId="9" fillId="2" borderId="32" xfId="1" applyFont="1" applyFill="1" applyBorder="1" applyAlignment="1">
      <alignment horizontal="center" vertical="center" textRotation="255" wrapText="1" shrinkToFit="1"/>
    </xf>
    <xf numFmtId="0" fontId="2" fillId="2" borderId="33" xfId="1" applyFont="1" applyFill="1" applyBorder="1" applyAlignment="1">
      <alignment horizontal="center" vertical="center" wrapText="1" shrinkToFit="1"/>
    </xf>
    <xf numFmtId="0" fontId="2" fillId="2" borderId="35" xfId="1" applyFont="1" applyFill="1" applyBorder="1" applyAlignment="1">
      <alignment horizontal="center" vertical="center" wrapText="1" shrinkToFit="1"/>
    </xf>
    <xf numFmtId="0" fontId="2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left" vertical="center" wrapText="1" shrinkToFit="1"/>
    </xf>
    <xf numFmtId="0" fontId="9" fillId="3" borderId="36" xfId="1" applyFont="1" applyFill="1" applyBorder="1" applyAlignment="1">
      <alignment horizontal="center" vertical="center" shrinkToFit="1"/>
    </xf>
    <xf numFmtId="0" fontId="2" fillId="3" borderId="4" xfId="1" applyFont="1" applyFill="1" applyBorder="1" applyAlignment="1">
      <alignment horizontal="center" vertical="center" shrinkToFit="1"/>
    </xf>
    <xf numFmtId="0" fontId="9" fillId="3" borderId="39" xfId="1" applyFont="1" applyFill="1" applyBorder="1" applyAlignment="1">
      <alignment horizontal="center" vertical="center" shrinkToFit="1"/>
    </xf>
    <xf numFmtId="0" fontId="2" fillId="3" borderId="40" xfId="1" applyFont="1" applyFill="1" applyBorder="1" applyAlignment="1">
      <alignment horizontal="center" vertical="center" shrinkToFit="1"/>
    </xf>
    <xf numFmtId="0" fontId="2" fillId="3" borderId="32" xfId="1" applyFont="1" applyFill="1" applyBorder="1" applyAlignment="1">
      <alignment horizontal="center" vertical="center" shrinkToFit="1"/>
    </xf>
    <xf numFmtId="0" fontId="2" fillId="0" borderId="0" xfId="1" applyFont="1" applyAlignment="1">
      <alignment horizontal="center" shrinkToFit="1"/>
    </xf>
    <xf numFmtId="180" fontId="2" fillId="0" borderId="1" xfId="1" applyNumberFormat="1" applyFont="1" applyBorder="1" applyAlignment="1">
      <alignment shrinkToFit="1"/>
    </xf>
    <xf numFmtId="0" fontId="8" fillId="0" borderId="0" xfId="1" applyFont="1" applyAlignment="1">
      <alignment horizontal="center" vertical="center" shrinkToFit="1"/>
    </xf>
    <xf numFmtId="0" fontId="9" fillId="3" borderId="41" xfId="1" applyFont="1" applyFill="1" applyBorder="1" applyAlignment="1">
      <alignment horizontal="center" vertical="center" shrinkToFit="1"/>
    </xf>
    <xf numFmtId="0" fontId="2" fillId="3" borderId="8" xfId="1" applyFont="1" applyFill="1" applyBorder="1" applyAlignment="1">
      <alignment horizontal="center" vertical="center" shrinkToFit="1"/>
    </xf>
    <xf numFmtId="0" fontId="9" fillId="3" borderId="46" xfId="1" applyFont="1" applyFill="1" applyBorder="1" applyAlignment="1">
      <alignment horizontal="center" vertical="center" shrinkToFit="1"/>
    </xf>
    <xf numFmtId="0" fontId="2" fillId="3" borderId="47" xfId="1" applyFont="1" applyFill="1" applyBorder="1" applyAlignment="1">
      <alignment horizontal="center" vertical="center" shrinkToFit="1"/>
    </xf>
    <xf numFmtId="0" fontId="2" fillId="3" borderId="43" xfId="1" applyFont="1" applyFill="1" applyBorder="1" applyAlignment="1">
      <alignment horizontal="center" vertical="center" shrinkToFit="1"/>
    </xf>
    <xf numFmtId="0" fontId="0" fillId="4" borderId="1" xfId="0" applyFill="1" applyBorder="1" applyAlignment="1">
      <alignment vertical="center" shrinkToFit="1"/>
    </xf>
    <xf numFmtId="0" fontId="9" fillId="0" borderId="36" xfId="1" applyFont="1" applyBorder="1" applyAlignment="1">
      <alignment horizontal="center" vertical="center" shrinkToFit="1"/>
    </xf>
    <xf numFmtId="0" fontId="2" fillId="0" borderId="4" xfId="1" applyFont="1" applyBorder="1" applyAlignment="1" applyProtection="1">
      <alignment horizontal="center" vertical="center" shrinkToFit="1"/>
      <protection locked="0"/>
    </xf>
    <xf numFmtId="0" fontId="9" fillId="0" borderId="39" xfId="1" applyFont="1" applyBorder="1" applyAlignment="1" applyProtection="1">
      <alignment horizontal="center" vertical="center" shrinkToFit="1"/>
      <protection locked="0"/>
    </xf>
    <xf numFmtId="0" fontId="2" fillId="2" borderId="40" xfId="1" applyFont="1" applyFill="1" applyBorder="1" applyAlignment="1" applyProtection="1">
      <alignment horizontal="center" vertical="center" shrinkToFit="1"/>
      <protection locked="0"/>
    </xf>
    <xf numFmtId="0" fontId="2" fillId="2" borderId="24" xfId="1" applyFont="1" applyFill="1" applyBorder="1" applyAlignment="1">
      <alignment horizontal="center" vertical="center" shrinkToFit="1"/>
    </xf>
    <xf numFmtId="0" fontId="0" fillId="0" borderId="47" xfId="0" applyBorder="1" applyAlignment="1">
      <alignment vertical="center" shrinkToFit="1"/>
    </xf>
    <xf numFmtId="49" fontId="0" fillId="0" borderId="47" xfId="0" applyNumberFormat="1" applyBorder="1" applyAlignment="1">
      <alignment vertical="center" shrinkToFit="1"/>
    </xf>
    <xf numFmtId="0" fontId="0" fillId="4" borderId="47" xfId="0" applyFill="1" applyBorder="1" applyAlignment="1">
      <alignment vertical="center" shrinkToFit="1"/>
    </xf>
    <xf numFmtId="179" fontId="0" fillId="0" borderId="47" xfId="0" applyNumberFormat="1" applyBorder="1" applyAlignment="1">
      <alignment vertical="center" shrinkToFit="1"/>
    </xf>
    <xf numFmtId="0" fontId="9" fillId="0" borderId="51" xfId="1" applyFont="1" applyBorder="1" applyAlignment="1">
      <alignment horizontal="center" vertical="center" shrinkToFit="1"/>
    </xf>
    <xf numFmtId="0" fontId="2" fillId="0" borderId="23" xfId="1" applyFont="1" applyBorder="1" applyAlignment="1" applyProtection="1">
      <alignment horizontal="center" vertical="center" shrinkToFit="1"/>
      <protection locked="0"/>
    </xf>
    <xf numFmtId="0" fontId="9" fillId="0" borderId="54" xfId="1" applyFont="1" applyBorder="1" applyAlignment="1" applyProtection="1">
      <alignment horizontal="center" vertical="center" shrinkToFit="1"/>
      <protection locked="0"/>
    </xf>
    <xf numFmtId="0" fontId="2" fillId="2" borderId="1" xfId="1" applyFont="1" applyFill="1" applyBorder="1" applyAlignment="1" applyProtection="1">
      <alignment horizontal="center" vertical="center" shrinkToFit="1"/>
      <protection locked="0"/>
    </xf>
    <xf numFmtId="0" fontId="2" fillId="2" borderId="21" xfId="1" applyFont="1" applyFill="1" applyBorder="1" applyAlignment="1">
      <alignment horizontal="center" vertical="center" shrinkToFit="1"/>
    </xf>
    <xf numFmtId="0" fontId="0" fillId="0" borderId="43" xfId="0" applyBorder="1" applyAlignment="1">
      <alignment vertical="center" shrinkToFit="1"/>
    </xf>
    <xf numFmtId="49" fontId="0" fillId="0" borderId="43" xfId="0" applyNumberFormat="1" applyBorder="1" applyAlignment="1">
      <alignment vertical="center" shrinkToFit="1"/>
    </xf>
    <xf numFmtId="0" fontId="9" fillId="0" borderId="41" xfId="1" applyFont="1" applyBorder="1" applyAlignment="1">
      <alignment horizontal="center" vertical="center" shrinkToFit="1"/>
    </xf>
    <xf numFmtId="0" fontId="2" fillId="0" borderId="59" xfId="1" applyFont="1" applyBorder="1" applyAlignment="1" applyProtection="1">
      <alignment horizontal="center" vertical="center" shrinkToFit="1"/>
      <protection locked="0"/>
    </xf>
    <xf numFmtId="0" fontId="9" fillId="0" borderId="58" xfId="1" applyFont="1" applyBorder="1" applyAlignment="1" applyProtection="1">
      <alignment horizontal="center" vertical="center" shrinkToFit="1"/>
      <protection locked="0"/>
    </xf>
    <xf numFmtId="0" fontId="2" fillId="2" borderId="18" xfId="1" applyFont="1" applyFill="1" applyBorder="1" applyAlignment="1">
      <alignment horizontal="center" vertical="center" shrinkToFit="1"/>
    </xf>
    <xf numFmtId="0" fontId="0" fillId="0" borderId="60" xfId="0" applyBorder="1" applyAlignment="1">
      <alignment vertical="center" shrinkToFit="1"/>
    </xf>
    <xf numFmtId="49" fontId="0" fillId="0" borderId="60" xfId="0" applyNumberFormat="1" applyBorder="1" applyAlignment="1">
      <alignment vertical="center" shrinkToFit="1"/>
    </xf>
    <xf numFmtId="0" fontId="9" fillId="3" borderId="34" xfId="1" applyFont="1" applyFill="1" applyBorder="1" applyAlignment="1">
      <alignment horizontal="center" vertical="center" wrapText="1" shrinkToFit="1"/>
    </xf>
    <xf numFmtId="0" fontId="9" fillId="3" borderId="45" xfId="1" applyFont="1" applyFill="1" applyBorder="1" applyAlignment="1">
      <alignment horizontal="center" vertical="center" wrapText="1" shrinkToFit="1"/>
    </xf>
    <xf numFmtId="0" fontId="2" fillId="3" borderId="24" xfId="1" applyFont="1" applyFill="1" applyBorder="1" applyAlignment="1">
      <alignment horizontal="center" vertical="center" shrinkToFit="1"/>
    </xf>
    <xf numFmtId="0" fontId="2" fillId="3" borderId="21" xfId="1" applyFont="1" applyFill="1" applyBorder="1" applyAlignment="1">
      <alignment horizontal="center" vertical="center" shrinkToFit="1"/>
    </xf>
    <xf numFmtId="179" fontId="2" fillId="3" borderId="35" xfId="1" applyNumberFormat="1" applyFont="1" applyFill="1" applyBorder="1" applyAlignment="1">
      <alignment horizontal="center" vertical="center" shrinkToFit="1"/>
    </xf>
    <xf numFmtId="179" fontId="2" fillId="3" borderId="48" xfId="1" applyNumberFormat="1" applyFont="1" applyFill="1" applyBorder="1" applyAlignment="1">
      <alignment horizontal="center" vertical="center" shrinkToFit="1"/>
    </xf>
    <xf numFmtId="0" fontId="2" fillId="0" borderId="31" xfId="1" applyFont="1" applyBorder="1" applyAlignment="1" applyProtection="1">
      <alignment horizontal="center" vertical="center" textRotation="255" shrinkToFit="1"/>
      <protection locked="0"/>
    </xf>
    <xf numFmtId="0" fontId="2" fillId="0" borderId="52" xfId="1" applyFont="1" applyBorder="1" applyAlignment="1" applyProtection="1">
      <alignment horizontal="center" vertical="center" textRotation="255" shrinkToFit="1"/>
      <protection locked="0"/>
    </xf>
    <xf numFmtId="0" fontId="2" fillId="0" borderId="55" xfId="1" applyFont="1" applyBorder="1" applyAlignment="1" applyProtection="1">
      <alignment horizontal="center" vertical="center" textRotation="255" shrinkToFit="1"/>
      <protection locked="0"/>
    </xf>
    <xf numFmtId="0" fontId="2" fillId="0" borderId="32" xfId="1" applyFont="1" applyBorder="1" applyAlignment="1" applyProtection="1">
      <alignment horizontal="center" vertical="center" textRotation="255" shrinkToFit="1"/>
      <protection locked="0"/>
    </xf>
    <xf numFmtId="0" fontId="2" fillId="0" borderId="43" xfId="1" applyFont="1" applyBorder="1" applyAlignment="1" applyProtection="1">
      <alignment horizontal="center" vertical="center" textRotation="255" shrinkToFit="1"/>
      <protection locked="0"/>
    </xf>
    <xf numFmtId="0" fontId="2" fillId="0" borderId="56" xfId="1" applyFont="1" applyBorder="1" applyAlignment="1" applyProtection="1">
      <alignment horizontal="center" vertical="center" textRotation="255" shrinkToFit="1"/>
      <protection locked="0"/>
    </xf>
    <xf numFmtId="0" fontId="2" fillId="0" borderId="49" xfId="1" applyFont="1" applyBorder="1" applyAlignment="1" applyProtection="1">
      <alignment horizontal="center" vertical="center" wrapText="1" shrinkToFit="1"/>
      <protection locked="0"/>
    </xf>
    <xf numFmtId="0" fontId="2" fillId="0" borderId="53" xfId="1" applyFont="1" applyBorder="1" applyAlignment="1" applyProtection="1">
      <alignment horizontal="center" vertical="center" wrapText="1" shrinkToFit="1"/>
      <protection locked="0"/>
    </xf>
    <xf numFmtId="0" fontId="2" fillId="0" borderId="57" xfId="1" applyFont="1" applyBorder="1" applyAlignment="1" applyProtection="1">
      <alignment horizontal="center" vertical="center" wrapText="1" shrinkToFit="1"/>
      <protection locked="0"/>
    </xf>
    <xf numFmtId="0" fontId="16" fillId="0" borderId="39" xfId="1" applyFont="1" applyBorder="1" applyAlignment="1" applyProtection="1">
      <alignment horizontal="center" vertical="center" wrapText="1" shrinkToFit="1"/>
      <protection locked="0"/>
    </xf>
    <xf numFmtId="0" fontId="16" fillId="0" borderId="54" xfId="1" applyFont="1" applyBorder="1" applyAlignment="1" applyProtection="1">
      <alignment horizontal="center" vertical="center" wrapText="1" shrinkToFit="1"/>
      <protection locked="0"/>
    </xf>
    <xf numFmtId="0" fontId="16" fillId="0" borderId="58" xfId="1" applyFont="1" applyBorder="1" applyAlignment="1" applyProtection="1">
      <alignment horizontal="center" vertical="center" wrapText="1" shrinkToFit="1"/>
      <protection locked="0"/>
    </xf>
    <xf numFmtId="0" fontId="2" fillId="2" borderId="50" xfId="1" applyFont="1" applyFill="1" applyBorder="1" applyAlignment="1">
      <alignment horizontal="center" vertical="center" shrinkToFit="1"/>
    </xf>
    <xf numFmtId="0" fontId="2" fillId="2" borderId="48" xfId="1" applyFont="1" applyFill="1" applyBorder="1" applyAlignment="1">
      <alignment horizontal="center" vertical="center" shrinkToFit="1"/>
    </xf>
    <xf numFmtId="0" fontId="2" fillId="2" borderId="6" xfId="1" applyFont="1" applyFill="1" applyBorder="1" applyAlignment="1">
      <alignment horizontal="center" vertical="center" shrinkToFit="1"/>
    </xf>
    <xf numFmtId="0" fontId="2" fillId="2" borderId="22" xfId="1" applyFont="1" applyFill="1" applyBorder="1" applyAlignment="1">
      <alignment horizontal="center" vertical="center" shrinkToFit="1"/>
    </xf>
    <xf numFmtId="49" fontId="2" fillId="2" borderId="1" xfId="1" applyNumberFormat="1" applyFont="1" applyFill="1" applyBorder="1" applyAlignment="1" applyProtection="1">
      <alignment horizontal="center" vertical="center" shrinkToFit="1"/>
      <protection locked="0"/>
    </xf>
    <xf numFmtId="49" fontId="2" fillId="2" borderId="23" xfId="1" applyNumberFormat="1" applyFont="1" applyFill="1" applyBorder="1" applyAlignment="1" applyProtection="1">
      <alignment horizontal="center" vertical="center" shrinkToFit="1"/>
      <protection locked="0"/>
    </xf>
    <xf numFmtId="0" fontId="2" fillId="2" borderId="25" xfId="1" applyFont="1" applyFill="1" applyBorder="1" applyAlignment="1">
      <alignment horizontal="center" vertical="center" shrinkToFit="1"/>
    </xf>
    <xf numFmtId="0" fontId="2" fillId="2" borderId="26" xfId="1" applyFont="1" applyFill="1" applyBorder="1" applyAlignment="1">
      <alignment horizontal="center" vertical="center" shrinkToFit="1"/>
    </xf>
    <xf numFmtId="0" fontId="2" fillId="2" borderId="27" xfId="1" applyFont="1" applyFill="1" applyBorder="1" applyAlignment="1" applyProtection="1">
      <alignment horizontal="center" vertical="center" shrinkToFit="1"/>
      <protection locked="0"/>
    </xf>
    <xf numFmtId="0" fontId="2" fillId="2" borderId="28" xfId="1" applyFont="1" applyFill="1" applyBorder="1" applyAlignment="1" applyProtection="1">
      <alignment horizontal="center" vertical="center" shrinkToFit="1"/>
      <protection locked="0"/>
    </xf>
    <xf numFmtId="0" fontId="2" fillId="3" borderId="37" xfId="1" applyFont="1" applyFill="1" applyBorder="1" applyAlignment="1">
      <alignment horizontal="center" vertical="center" shrinkToFit="1"/>
    </xf>
    <xf numFmtId="0" fontId="2" fillId="3" borderId="42" xfId="1" applyFont="1" applyFill="1" applyBorder="1" applyAlignment="1">
      <alignment horizontal="center" vertical="center" shrinkToFit="1"/>
    </xf>
    <xf numFmtId="0" fontId="2" fillId="3" borderId="32" xfId="1" applyFont="1" applyFill="1" applyBorder="1" applyAlignment="1">
      <alignment horizontal="center" vertical="center" textRotation="255" shrinkToFit="1"/>
    </xf>
    <xf numFmtId="0" fontId="2" fillId="3" borderId="43" xfId="1" applyFont="1" applyFill="1" applyBorder="1" applyAlignment="1">
      <alignment horizontal="center" vertical="center" textRotation="255" shrinkToFit="1"/>
    </xf>
    <xf numFmtId="0" fontId="2" fillId="3" borderId="38" xfId="1" applyFont="1" applyFill="1" applyBorder="1" applyAlignment="1">
      <alignment horizontal="center" vertical="center" wrapText="1" shrinkToFit="1"/>
    </xf>
    <xf numFmtId="0" fontId="2" fillId="3" borderId="44" xfId="1" applyFont="1" applyFill="1" applyBorder="1" applyAlignment="1">
      <alignment horizontal="center" vertical="center" wrapText="1" shrinkToFit="1"/>
    </xf>
    <xf numFmtId="0" fontId="2" fillId="2" borderId="10" xfId="1" applyFont="1" applyFill="1" applyBorder="1" applyAlignment="1">
      <alignment horizontal="center" vertical="center" shrinkToFit="1"/>
    </xf>
    <xf numFmtId="0" fontId="2" fillId="2" borderId="11" xfId="1" applyFont="1" applyFill="1" applyBorder="1" applyAlignment="1">
      <alignment horizontal="center" vertical="center" shrinkToFit="1"/>
    </xf>
    <xf numFmtId="0" fontId="9" fillId="2" borderId="12" xfId="1" applyFont="1" applyFill="1" applyBorder="1" applyAlignment="1" applyProtection="1">
      <alignment horizontal="center" vertical="center" shrinkToFit="1"/>
      <protection locked="0"/>
    </xf>
    <xf numFmtId="0" fontId="9" fillId="2" borderId="13" xfId="1" applyFont="1" applyFill="1" applyBorder="1" applyAlignment="1" applyProtection="1">
      <alignment horizontal="center" vertical="center" shrinkToFit="1"/>
      <protection locked="0"/>
    </xf>
    <xf numFmtId="0" fontId="9" fillId="2" borderId="14" xfId="1" applyFont="1" applyFill="1" applyBorder="1" applyAlignment="1">
      <alignment horizontal="center" vertical="center" shrinkToFit="1"/>
    </xf>
    <xf numFmtId="0" fontId="9" fillId="2" borderId="15" xfId="1" applyFont="1" applyFill="1" applyBorder="1" applyAlignment="1">
      <alignment horizontal="center" vertical="center" shrinkToFit="1"/>
    </xf>
    <xf numFmtId="0" fontId="9" fillId="2" borderId="16" xfId="1" applyFont="1" applyFill="1" applyBorder="1" applyAlignment="1" applyProtection="1">
      <alignment horizontal="center" vertical="center" shrinkToFit="1"/>
      <protection locked="0"/>
    </xf>
    <xf numFmtId="0" fontId="9" fillId="2" borderId="17" xfId="1" applyFont="1" applyFill="1" applyBorder="1" applyAlignment="1" applyProtection="1">
      <alignment horizontal="center" vertical="center" shrinkToFit="1"/>
      <protection locked="0"/>
    </xf>
    <xf numFmtId="0" fontId="2" fillId="2" borderId="14" xfId="1" applyFont="1" applyFill="1" applyBorder="1" applyAlignment="1">
      <alignment horizontal="center" vertical="center" shrinkToFit="1"/>
    </xf>
    <xf numFmtId="0" fontId="2" fillId="2" borderId="19" xfId="1" applyFont="1" applyFill="1" applyBorder="1" applyAlignment="1">
      <alignment horizontal="center" vertical="center" shrinkToFit="1"/>
    </xf>
    <xf numFmtId="0" fontId="12" fillId="2" borderId="20" xfId="2" applyFont="1" applyFill="1" applyBorder="1" applyAlignment="1" applyProtection="1">
      <alignment horizontal="center" vertical="center" shrinkToFit="1"/>
      <protection locked="0"/>
    </xf>
    <xf numFmtId="0" fontId="12" fillId="2" borderId="0" xfId="2" applyFont="1" applyFill="1" applyBorder="1" applyAlignment="1" applyProtection="1">
      <alignment horizontal="center" vertical="center" shrinkToFit="1"/>
      <protection locked="0"/>
    </xf>
    <xf numFmtId="0" fontId="4" fillId="2" borderId="0" xfId="1" applyFont="1" applyFill="1" applyAlignment="1">
      <alignment horizontal="left" vertical="top" shrinkToFit="1"/>
    </xf>
    <xf numFmtId="0" fontId="6" fillId="2" borderId="0" xfId="1" applyFont="1" applyFill="1" applyAlignment="1">
      <alignment horizontal="left" shrinkToFit="1"/>
    </xf>
    <xf numFmtId="0" fontId="2" fillId="2" borderId="2" xfId="1" applyFont="1" applyFill="1" applyBorder="1" applyAlignment="1">
      <alignment horizontal="center" vertical="center" shrinkToFit="1"/>
    </xf>
    <xf numFmtId="0" fontId="2" fillId="2" borderId="3" xfId="1" applyFont="1" applyFill="1" applyBorder="1" applyAlignment="1">
      <alignment horizontal="center" vertical="center" shrinkToFit="1"/>
    </xf>
    <xf numFmtId="0" fontId="2" fillId="2" borderId="4" xfId="1" applyFont="1" applyFill="1" applyBorder="1" applyAlignment="1" applyProtection="1">
      <alignment horizontal="center" vertical="center" shrinkToFit="1"/>
      <protection locked="0"/>
    </xf>
    <xf numFmtId="0" fontId="2" fillId="2" borderId="5" xfId="1" applyFont="1" applyFill="1" applyBorder="1" applyAlignment="1" applyProtection="1">
      <alignment horizontal="center" vertical="center" shrinkToFit="1"/>
      <protection locked="0"/>
    </xf>
    <xf numFmtId="0" fontId="2" fillId="2" borderId="7" xfId="1" applyFont="1" applyFill="1" applyBorder="1" applyAlignment="1">
      <alignment horizontal="center" vertical="center" shrinkToFit="1"/>
    </xf>
    <xf numFmtId="0" fontId="2" fillId="2" borderId="8" xfId="1" applyFont="1" applyFill="1" applyBorder="1" applyAlignment="1" applyProtection="1">
      <alignment horizontal="center" vertical="center" shrinkToFit="1"/>
      <protection locked="0"/>
    </xf>
    <xf numFmtId="0" fontId="2" fillId="2" borderId="9" xfId="1" applyFont="1" applyFill="1" applyBorder="1" applyAlignment="1" applyProtection="1">
      <alignment horizontal="center" vertical="center" shrinkToFit="1"/>
      <protection locked="0"/>
    </xf>
  </cellXfs>
  <cellStyles count="4">
    <cellStyle name="ハイパーリンク" xfId="2" builtinId="8"/>
    <cellStyle name="標準" xfId="0" builtinId="0"/>
    <cellStyle name="標準 2" xfId="1" xr:uid="{5743BE9C-BC06-433A-A59A-A5EEF4AA4F0B}"/>
    <cellStyle name="標準 2 2" xfId="3" xr:uid="{32DF8AB6-D4A7-4256-BCA6-56ECB0906410}"/>
  </cellStyles>
  <dxfs count="5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71437</xdr:colOff>
      <xdr:row>0</xdr:row>
      <xdr:rowOff>59532</xdr:rowOff>
    </xdr:from>
    <xdr:ext cx="3997289" cy="157475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D76EA-71E3-4A21-85E4-1D89842F1C55}"/>
            </a:ext>
          </a:extLst>
        </xdr:cNvPr>
        <xdr:cNvSpPr txBox="1"/>
      </xdr:nvSpPr>
      <xdr:spPr>
        <a:xfrm>
          <a:off x="3972877" y="59532"/>
          <a:ext cx="3997289" cy="157475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numCol="1" spcCol="0" rtlCol="0" anchor="ctr">
          <a:noAutofit/>
        </a:bodyPr>
        <a:lstStyle/>
        <a:p>
          <a:pPr lvl="0"/>
          <a:r>
            <a:rPr kumimoji="1" lang="ja-JP" altLang="en-US" sz="900"/>
            <a:t>＊男子チームは女子</a:t>
          </a:r>
          <a:r>
            <a:rPr kumimoji="1" lang="en-US" altLang="ja-JP" sz="900"/>
            <a:t>2</a:t>
          </a:r>
          <a:r>
            <a:rPr kumimoji="1" lang="ja-JP" altLang="en-US" sz="900"/>
            <a:t>人まで混入参加可。</a:t>
          </a:r>
          <a:endParaRPr kumimoji="1" lang="en-US" altLang="ja-JP" sz="900"/>
        </a:p>
        <a:p>
          <a:pPr lvl="0"/>
          <a:r>
            <a:rPr kumimoji="1" lang="en-US" altLang="ja-JP" sz="900"/>
            <a:t>  </a:t>
          </a:r>
          <a:r>
            <a:rPr kumimoji="1" lang="ja-JP" altLang="en-US" sz="900"/>
            <a:t>（尚、女性混入の場合は、女性欄で○を選択し</a:t>
          </a:r>
          <a:r>
            <a:rPr kumimoji="1" lang="en-US" altLang="ja-JP" sz="900"/>
            <a:t>  </a:t>
          </a:r>
          <a:r>
            <a:rPr kumimoji="1" lang="ja-JP" altLang="en-US" sz="900"/>
            <a:t>てください。）</a:t>
          </a:r>
          <a:br>
            <a:rPr kumimoji="1" lang="en-US" altLang="ja-JP" sz="900"/>
          </a:br>
          <a:endParaRPr kumimoji="1" lang="en-US" altLang="ja-JP" sz="900"/>
        </a:p>
        <a:p>
          <a:pPr lvl="0"/>
          <a:r>
            <a:rPr kumimoji="1" lang="ja-JP" altLang="en-US" sz="900"/>
            <a:t>＊ 苗字と名前の間には、必ず全角文字の「空白」を入力してください。</a:t>
          </a:r>
          <a:endParaRPr kumimoji="1" lang="en-US" altLang="ja-JP" sz="900"/>
        </a:p>
        <a:p>
          <a:pPr lvl="0"/>
          <a:endParaRPr kumimoji="1" lang="en-US" altLang="ja-JP" sz="900"/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＊フリガナが、間違っている又は表示されない場合は手入力してください。</a:t>
          </a:r>
          <a:endParaRPr kumimoji="1" lang="en-US" altLang="ja-JP" sz="9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kumimoji="1" lang="en-US" altLang="ja-JP" sz="900"/>
        </a:p>
        <a:p>
          <a:pPr lvl="0"/>
          <a:r>
            <a:rPr kumimoji="1" lang="ja-JP" altLang="en-US" sz="900"/>
            <a:t>＊参加費は申込み代表者がまとめてお支払い下さい。ご協力お願い致します。</a:t>
          </a:r>
          <a:endParaRPr kumimoji="1" lang="en-US" altLang="ja-JP" sz="900"/>
        </a:p>
      </xdr:txBody>
    </xdr:sp>
    <xdr:clientData fPrintsWithSheet="0"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1B5FD-128A-4D60-ADAC-866EA4D77EEE}">
  <dimension ref="A1:AX20"/>
  <sheetViews>
    <sheetView showGridLines="0" tabSelected="1" zoomScale="90" zoomScaleNormal="90" workbookViewId="0">
      <pane xSplit="25" topLeftCell="Z1" activePane="topRight" state="frozen"/>
      <selection pane="topRight" activeCell="E2" sqref="E2:F2"/>
    </sheetView>
  </sheetViews>
  <sheetFormatPr defaultColWidth="8.73046875" defaultRowHeight="17.5" x14ac:dyDescent="0.6"/>
  <cols>
    <col min="1" max="1" width="0.73046875" style="2" customWidth="1"/>
    <col min="2" max="2" width="2.06640625" style="2" hidden="1" customWidth="1"/>
    <col min="3" max="3" width="2.59765625" style="2" customWidth="1"/>
    <col min="4" max="4" width="3.73046875" style="2" customWidth="1"/>
    <col min="5" max="5" width="3" style="2" customWidth="1"/>
    <col min="6" max="6" width="14.19921875" style="2" customWidth="1"/>
    <col min="7" max="7" width="15" style="16" customWidth="1"/>
    <col min="8" max="8" width="12.9296875" style="2" customWidth="1"/>
    <col min="9" max="9" width="12.3984375" style="16" customWidth="1"/>
    <col min="10" max="10" width="2.73046875" style="2" bestFit="1" customWidth="1"/>
    <col min="11" max="11" width="3.19921875" style="2" customWidth="1"/>
    <col min="12" max="12" width="2.6640625" style="2" customWidth="1"/>
    <col min="13" max="13" width="2.6640625" style="41" hidden="1" customWidth="1"/>
    <col min="14" max="14" width="5.73046875" style="41" hidden="1" customWidth="1"/>
    <col min="15" max="15" width="6.59765625" style="2" bestFit="1" customWidth="1"/>
    <col min="16" max="16" width="1" style="2" customWidth="1"/>
    <col min="17" max="18" width="12.1328125" style="2" hidden="1" customWidth="1"/>
    <col min="19" max="19" width="4.19921875" style="2" hidden="1" customWidth="1"/>
    <col min="20" max="20" width="8.53125" style="2" hidden="1" customWidth="1"/>
    <col min="21" max="21" width="4.19921875" style="2" hidden="1" customWidth="1"/>
    <col min="22" max="22" width="5.6640625" style="2" hidden="1" customWidth="1"/>
    <col min="23" max="23" width="3.59765625" style="2" hidden="1" customWidth="1"/>
    <col min="24" max="24" width="3.06640625" style="2" hidden="1" customWidth="1"/>
    <col min="25" max="25" width="2.19921875" style="2" hidden="1" customWidth="1"/>
    <col min="26" max="26" width="41.46484375" style="4" customWidth="1"/>
    <col min="27" max="27" width="12.59765625" style="2" customWidth="1"/>
    <col min="28" max="29" width="8.73046875" style="2"/>
    <col min="30" max="30" width="8.73046875" style="2" customWidth="1"/>
    <col min="31" max="31" width="8.73046875" style="2" hidden="1" customWidth="1"/>
    <col min="32" max="50" width="0" style="2" hidden="1" customWidth="1"/>
    <col min="51" max="16384" width="8.73046875" style="2"/>
  </cols>
  <sheetData>
    <row r="1" spans="1:50" ht="24" customHeight="1" thickBot="1" x14ac:dyDescent="0.65">
      <c r="A1" s="1"/>
      <c r="B1" s="1">
        <v>8</v>
      </c>
      <c r="C1" s="118" t="s">
        <v>0</v>
      </c>
      <c r="D1" s="118"/>
      <c r="E1" s="118"/>
      <c r="F1" s="118"/>
      <c r="G1" s="118"/>
      <c r="H1" s="118"/>
      <c r="I1" s="118"/>
      <c r="J1" s="118"/>
      <c r="K1" s="118"/>
      <c r="L1" s="119"/>
      <c r="M1" s="119"/>
      <c r="N1" s="119"/>
      <c r="O1" s="119"/>
      <c r="S1" s="3" t="s">
        <v>1</v>
      </c>
      <c r="T1" s="3" t="s">
        <v>2</v>
      </c>
      <c r="U1" s="3" t="s">
        <v>3</v>
      </c>
      <c r="V1" s="3" t="s">
        <v>4</v>
      </c>
      <c r="W1" s="2" t="s">
        <v>5</v>
      </c>
      <c r="X1" s="2">
        <v>55</v>
      </c>
    </row>
    <row r="2" spans="1:50" ht="20.25" customHeight="1" x14ac:dyDescent="0.6">
      <c r="A2" s="1"/>
      <c r="B2" s="1"/>
      <c r="C2" s="120" t="s">
        <v>6</v>
      </c>
      <c r="D2" s="121"/>
      <c r="E2" s="122"/>
      <c r="F2" s="123"/>
      <c r="G2" s="5"/>
      <c r="H2" s="6"/>
      <c r="I2" s="7"/>
      <c r="J2" s="1"/>
      <c r="K2" s="1"/>
      <c r="L2" s="1"/>
      <c r="M2" s="8"/>
      <c r="N2" s="8"/>
      <c r="S2" s="9"/>
      <c r="T2" s="9"/>
      <c r="U2" s="10">
        <v>12000</v>
      </c>
      <c r="V2" s="9">
        <v>9000</v>
      </c>
    </row>
    <row r="3" spans="1:50" ht="20.25" customHeight="1" x14ac:dyDescent="0.6">
      <c r="A3" s="1"/>
      <c r="B3" s="1"/>
      <c r="C3" s="92" t="s">
        <v>7</v>
      </c>
      <c r="D3" s="124"/>
      <c r="E3" s="125"/>
      <c r="F3" s="126"/>
      <c r="G3" s="5"/>
      <c r="H3" s="6"/>
      <c r="I3" s="11"/>
      <c r="J3" s="6"/>
      <c r="K3" s="1"/>
      <c r="L3" s="6"/>
      <c r="M3" s="8"/>
      <c r="N3" s="8"/>
      <c r="O3" s="1"/>
      <c r="X3" s="2">
        <f>X1</f>
        <v>55</v>
      </c>
    </row>
    <row r="4" spans="1:50" ht="21" customHeight="1" x14ac:dyDescent="0.6">
      <c r="A4" s="1"/>
      <c r="B4" s="1"/>
      <c r="C4" s="106" t="s">
        <v>8</v>
      </c>
      <c r="D4" s="107"/>
      <c r="E4" s="108" t="str">
        <f>PHONETIC(E3)</f>
        <v/>
      </c>
      <c r="F4" s="109"/>
      <c r="G4" s="5"/>
      <c r="H4" s="6"/>
      <c r="I4" s="11"/>
      <c r="J4" s="6"/>
      <c r="K4" s="1"/>
      <c r="L4" s="6"/>
      <c r="M4" s="8"/>
      <c r="N4" s="8"/>
      <c r="O4" s="1"/>
      <c r="P4" s="1"/>
      <c r="S4" s="10">
        <v>1</v>
      </c>
      <c r="T4" s="10">
        <v>2</v>
      </c>
      <c r="U4" s="10">
        <v>3</v>
      </c>
      <c r="V4" s="10">
        <v>4</v>
      </c>
      <c r="W4" s="10">
        <v>5</v>
      </c>
      <c r="X4" s="10">
        <v>6</v>
      </c>
    </row>
    <row r="5" spans="1:50" ht="21" customHeight="1" thickBot="1" x14ac:dyDescent="0.65">
      <c r="A5" s="1"/>
      <c r="B5" s="1"/>
      <c r="C5" s="110" t="s">
        <v>9</v>
      </c>
      <c r="D5" s="111"/>
      <c r="E5" s="112"/>
      <c r="F5" s="113"/>
      <c r="G5" s="12"/>
      <c r="H5" s="6"/>
      <c r="I5" s="13"/>
      <c r="J5" s="6"/>
      <c r="K5" s="1"/>
      <c r="L5" s="6"/>
      <c r="M5" s="8"/>
      <c r="N5" s="8"/>
      <c r="O5" s="1"/>
      <c r="P5" s="1"/>
      <c r="S5" s="10" t="s">
        <v>3</v>
      </c>
      <c r="T5" s="10" t="s">
        <v>10</v>
      </c>
      <c r="U5" s="10" t="s">
        <v>11</v>
      </c>
      <c r="V5" s="10" t="s">
        <v>12</v>
      </c>
      <c r="W5" s="10" t="s">
        <v>5</v>
      </c>
      <c r="X5" s="10"/>
    </row>
    <row r="6" spans="1:50" ht="20.25" customHeight="1" thickBot="1" x14ac:dyDescent="0.65">
      <c r="A6" s="1"/>
      <c r="B6" s="1"/>
      <c r="C6" s="114" t="s">
        <v>13</v>
      </c>
      <c r="D6" s="115"/>
      <c r="E6" s="116"/>
      <c r="F6" s="117"/>
      <c r="G6" s="117"/>
      <c r="H6" s="14"/>
      <c r="I6" s="13"/>
      <c r="J6" s="6"/>
      <c r="K6" s="1"/>
      <c r="L6" s="6"/>
      <c r="M6" s="8"/>
      <c r="N6" s="8"/>
      <c r="O6" s="1"/>
      <c r="P6" s="1"/>
      <c r="S6" s="10" t="s">
        <v>4</v>
      </c>
      <c r="T6" s="10" t="s">
        <v>10</v>
      </c>
      <c r="U6" s="10" t="s">
        <v>11</v>
      </c>
      <c r="V6" s="10" t="s">
        <v>12</v>
      </c>
      <c r="W6" s="10" t="s">
        <v>5</v>
      </c>
      <c r="X6" s="10"/>
    </row>
    <row r="7" spans="1:50" ht="20.25" customHeight="1" x14ac:dyDescent="0.6">
      <c r="A7" s="1"/>
      <c r="B7" s="1"/>
      <c r="C7" s="92" t="s">
        <v>14</v>
      </c>
      <c r="D7" s="93"/>
      <c r="E7" s="94"/>
      <c r="F7" s="95"/>
      <c r="G7" s="15"/>
      <c r="H7" s="6"/>
      <c r="K7" s="11"/>
      <c r="L7" s="11"/>
      <c r="M7" s="11"/>
      <c r="N7" s="8"/>
      <c r="O7" s="1"/>
      <c r="P7" s="1"/>
      <c r="S7" s="10"/>
      <c r="T7" s="10"/>
      <c r="U7" s="10"/>
      <c r="V7" s="10"/>
      <c r="W7" s="10"/>
      <c r="X7" s="10"/>
    </row>
    <row r="8" spans="1:50" ht="20.25" customHeight="1" thickBot="1" x14ac:dyDescent="0.7">
      <c r="A8" s="1"/>
      <c r="B8" s="1"/>
      <c r="C8" s="96" t="s">
        <v>15</v>
      </c>
      <c r="D8" s="97"/>
      <c r="E8" s="98" t="s">
        <v>16</v>
      </c>
      <c r="F8" s="99"/>
      <c r="H8" s="18">
        <f>COUNTA(J13:J20)</f>
        <v>0</v>
      </c>
      <c r="K8" s="19"/>
      <c r="L8" s="19"/>
      <c r="M8" s="19"/>
      <c r="N8" s="19"/>
      <c r="O8" s="19"/>
      <c r="P8" s="1"/>
      <c r="S8" s="10"/>
      <c r="T8" s="10"/>
      <c r="U8" s="10"/>
      <c r="V8" s="10"/>
      <c r="W8" s="10"/>
      <c r="X8" s="10"/>
    </row>
    <row r="9" spans="1:50" ht="19.25" customHeight="1" thickBot="1" x14ac:dyDescent="0.65">
      <c r="A9" s="1"/>
      <c r="B9" s="1"/>
      <c r="C9" s="1"/>
      <c r="D9" s="1"/>
      <c r="E9" s="1"/>
      <c r="F9" s="1"/>
      <c r="G9" s="20"/>
      <c r="H9" s="21"/>
      <c r="I9" s="21"/>
      <c r="J9" s="22"/>
      <c r="K9" s="22"/>
      <c r="L9" s="22"/>
      <c r="M9" s="22"/>
      <c r="N9" s="22"/>
      <c r="O9" s="19"/>
      <c r="P9" s="1"/>
    </row>
    <row r="10" spans="1:50" s="34" customFormat="1" ht="57.65" customHeight="1" thickBot="1" x14ac:dyDescent="0.65">
      <c r="A10" s="23"/>
      <c r="B10" s="24"/>
      <c r="C10" s="25"/>
      <c r="D10" s="26" t="s">
        <v>17</v>
      </c>
      <c r="E10" s="26" t="s">
        <v>18</v>
      </c>
      <c r="F10" s="27" t="s">
        <v>19</v>
      </c>
      <c r="G10" s="28" t="s">
        <v>20</v>
      </c>
      <c r="H10" s="27" t="s">
        <v>21</v>
      </c>
      <c r="I10" s="28" t="s">
        <v>22</v>
      </c>
      <c r="J10" s="29" t="s">
        <v>23</v>
      </c>
      <c r="K10" s="30" t="s">
        <v>24</v>
      </c>
      <c r="L10" s="31" t="s">
        <v>5</v>
      </c>
      <c r="M10" s="31" t="s">
        <v>25</v>
      </c>
      <c r="N10" s="32"/>
      <c r="O10" s="33" t="s">
        <v>26</v>
      </c>
      <c r="P10" s="1"/>
      <c r="Y10" s="34">
        <f>LEN(F13)</f>
        <v>0</v>
      </c>
      <c r="Z10" s="35" t="str">
        <f>IF(Y10&gt;15,"チーム名はなるべく短めにしてください。"&amp;CHAR(10)&amp;"(組み合わせ表の字が小さく読み取れなくなります)","")</f>
        <v/>
      </c>
    </row>
    <row r="11" spans="1:50" s="41" customFormat="1" ht="30.75" customHeight="1" x14ac:dyDescent="0.6">
      <c r="A11" s="8"/>
      <c r="B11" s="36">
        <v>1</v>
      </c>
      <c r="C11" s="100" t="s">
        <v>27</v>
      </c>
      <c r="D11" s="102" t="s">
        <v>3</v>
      </c>
      <c r="E11" s="102" t="s">
        <v>28</v>
      </c>
      <c r="F11" s="104" t="s">
        <v>29</v>
      </c>
      <c r="G11" s="72" t="str">
        <f>PHONETIC(F11)</f>
        <v>ヤマトクラブ</v>
      </c>
      <c r="H11" s="37" t="s">
        <v>30</v>
      </c>
      <c r="I11" s="38" t="str">
        <f t="shared" ref="I11:I20" si="0">PHONETIC(H11)</f>
        <v>ヤマト　タロウ</v>
      </c>
      <c r="J11" s="39"/>
      <c r="K11" s="39"/>
      <c r="L11" s="40">
        <v>55</v>
      </c>
      <c r="M11" s="39" t="str">
        <f>IF(J11="〇","女",LEFT($D$11,1))</f>
        <v>男</v>
      </c>
      <c r="N11" s="74"/>
      <c r="O11" s="76">
        <f>IF(D11="","",IF(D11=$U$1,$U$2,$V$2))</f>
        <v>12000</v>
      </c>
      <c r="P11" s="1"/>
      <c r="T11" s="42" t="str">
        <f>IF($D11="","",IF($D11=$S$5,T$5,IF($D11=$S$6,T$6,IF($D11=$S$7,T$7))))</f>
        <v>1部</v>
      </c>
      <c r="U11" s="42" t="str">
        <f>IF($D11="","",IF($D11=$S$5,U$5,IF($D11=$S$6,U$6,IF($D11=$S$7,U$7))))</f>
        <v>2部</v>
      </c>
      <c r="V11" s="42" t="str">
        <f>IF($D11="","",IF($D11=$S$5,V$5,IF($D11=$S$6,V$6,IF($D11=$S$7,V$7))))</f>
        <v>3部</v>
      </c>
      <c r="W11" s="42" t="str">
        <f>IF($D11="","",IF($D11=$S$5,W$5,IF($D11=$S$6,W$6,IF($D11=$S$7,W$7))))</f>
        <v>ｼﾆｱ</v>
      </c>
      <c r="X11" s="42">
        <f>IF($D11="","",IF($D11=$S$5,X$5,IF($D11=$S$6,X$6,IF($D11=$S$7,X$7))))</f>
        <v>0</v>
      </c>
      <c r="Z11" s="43"/>
    </row>
    <row r="12" spans="1:50" s="41" customFormat="1" ht="30.75" customHeight="1" thickBot="1" x14ac:dyDescent="0.65">
      <c r="A12" s="8"/>
      <c r="B12" s="44">
        <v>2</v>
      </c>
      <c r="C12" s="101"/>
      <c r="D12" s="103"/>
      <c r="E12" s="103"/>
      <c r="F12" s="105"/>
      <c r="G12" s="73"/>
      <c r="H12" s="45" t="s">
        <v>31</v>
      </c>
      <c r="I12" s="46" t="str">
        <f t="shared" si="0"/>
        <v>ヤマト　ハナコ</v>
      </c>
      <c r="J12" s="47" t="s">
        <v>32</v>
      </c>
      <c r="K12" s="48"/>
      <c r="L12" s="47">
        <v>55</v>
      </c>
      <c r="M12" s="47" t="str">
        <f>IF(J12="〇","女",LEFT($D$11,1))</f>
        <v>女</v>
      </c>
      <c r="N12" s="75"/>
      <c r="O12" s="77"/>
      <c r="P12" s="1"/>
      <c r="T12" s="2"/>
      <c r="U12" s="2"/>
      <c r="V12" s="2"/>
      <c r="W12" s="2"/>
      <c r="X12" s="2"/>
      <c r="Y12" s="41">
        <f>COUNTA(H13:H20)-COUNTIF(Y13:Y20,"&gt;0")</f>
        <v>0</v>
      </c>
      <c r="Z12" s="43"/>
      <c r="AE12" s="49" t="s">
        <v>33</v>
      </c>
      <c r="AF12" s="49" t="s">
        <v>34</v>
      </c>
      <c r="AG12" s="49" t="s">
        <v>35</v>
      </c>
      <c r="AH12" s="49" t="s">
        <v>36</v>
      </c>
      <c r="AI12" s="49" t="s">
        <v>37</v>
      </c>
      <c r="AJ12" s="49" t="s">
        <v>38</v>
      </c>
      <c r="AK12" s="49" t="s">
        <v>39</v>
      </c>
      <c r="AL12" s="49" t="s">
        <v>40</v>
      </c>
      <c r="AM12" s="49" t="s">
        <v>41</v>
      </c>
      <c r="AN12" s="49" t="s">
        <v>42</v>
      </c>
      <c r="AO12" s="49" t="s">
        <v>43</v>
      </c>
      <c r="AP12" s="49" t="s">
        <v>44</v>
      </c>
      <c r="AQ12" s="49" t="s">
        <v>19</v>
      </c>
      <c r="AR12" s="49" t="s">
        <v>45</v>
      </c>
      <c r="AS12" s="49" t="s">
        <v>46</v>
      </c>
      <c r="AT12" s="49" t="s">
        <v>47</v>
      </c>
      <c r="AU12" s="49" t="s">
        <v>48</v>
      </c>
      <c r="AV12" s="49" t="s">
        <v>49</v>
      </c>
      <c r="AW12" s="49" t="s">
        <v>50</v>
      </c>
      <c r="AX12" s="49" t="s">
        <v>51</v>
      </c>
    </row>
    <row r="13" spans="1:50" ht="30.75" customHeight="1" x14ac:dyDescent="0.6">
      <c r="A13" s="1"/>
      <c r="B13" s="50">
        <v>1</v>
      </c>
      <c r="C13" s="50">
        <v>1</v>
      </c>
      <c r="D13" s="78"/>
      <c r="E13" s="81"/>
      <c r="F13" s="84"/>
      <c r="G13" s="87" t="str">
        <f>PHONETIC(F13)</f>
        <v/>
      </c>
      <c r="H13" s="51"/>
      <c r="I13" s="52" t="str">
        <f>PHONETIC(H13)</f>
        <v/>
      </c>
      <c r="J13" s="53"/>
      <c r="K13" s="53"/>
      <c r="L13" s="53"/>
      <c r="M13" s="53" t="str">
        <f t="shared" ref="M13:M20" si="1">IF(J13="〇","女",LEFT($D$13,1))</f>
        <v/>
      </c>
      <c r="N13" s="54"/>
      <c r="O13" s="90" t="str">
        <f t="shared" ref="O13" si="2">IF(D13="","",IF(D13=$U$1,$U$2,$V$2))</f>
        <v/>
      </c>
      <c r="P13" s="1"/>
      <c r="Q13" s="41"/>
      <c r="R13" s="41"/>
      <c r="T13" s="42" t="str">
        <f>IF($D13="","",IF($D13=$S$5,T$5,IF($D13=$S$6,T$6,IF($D13=$S$7,T$7))))</f>
        <v/>
      </c>
      <c r="U13" s="42" t="str">
        <f>IF($D13="","",IF($D13=$S$5,U$5,IF($D13=$S$6,U$6,IF($D13=$S$7,U$7))))</f>
        <v/>
      </c>
      <c r="V13" s="42" t="str">
        <f>IF($D13="","",IF($D13=$S$5,V$5,IF($D13=$S$6,V$6,IF($D13=$S$7,V$7))))</f>
        <v/>
      </c>
      <c r="W13" s="42" t="str">
        <f>IF($D13="","",IF($D13=$S$5,W$5,IF($D13=$S$6,W$6,IF($D13=$S$7,W$7))))</f>
        <v/>
      </c>
      <c r="X13" s="42" t="str">
        <f>IF($D13="","",IF($D13=$S$5,X$5,IF($D13=$S$6,X$6,IF($D13=$S$7,X$7))))</f>
        <v/>
      </c>
      <c r="Y13" s="41">
        <f t="shared" ref="Y13:Y20" si="3">IFERROR(SEARCH("　",H13,1),0)</f>
        <v>0</v>
      </c>
      <c r="Z13" s="43" t="str">
        <f>IF(Y12&gt;0,"苗字と氏名の間に全角文字で「空白」を入力してください","")</f>
        <v/>
      </c>
      <c r="AE13" s="55">
        <f>$E$2</f>
        <v>0</v>
      </c>
      <c r="AF13" s="55">
        <f>$E$5</f>
        <v>0</v>
      </c>
      <c r="AG13" s="55" t="str">
        <f>$E$4</f>
        <v/>
      </c>
      <c r="AH13" s="55">
        <f>$E$3</f>
        <v>0</v>
      </c>
      <c r="AI13" s="55">
        <f>$E$6</f>
        <v>0</v>
      </c>
      <c r="AJ13" s="56">
        <f>$E$7</f>
        <v>0</v>
      </c>
      <c r="AK13" s="55" t="str">
        <f>$E$8</f>
        <v>不要</v>
      </c>
      <c r="AL13" s="55">
        <f>C13</f>
        <v>1</v>
      </c>
      <c r="AM13" s="55">
        <f>D13</f>
        <v>0</v>
      </c>
      <c r="AN13" s="55">
        <f>E13</f>
        <v>0</v>
      </c>
      <c r="AO13" s="55">
        <f>H13</f>
        <v>0</v>
      </c>
      <c r="AP13" s="55" t="str">
        <f>I13</f>
        <v/>
      </c>
      <c r="AQ13" s="55">
        <f>$F$13</f>
        <v>0</v>
      </c>
      <c r="AR13" s="55" t="str">
        <f>$G$13</f>
        <v/>
      </c>
      <c r="AS13" s="57"/>
      <c r="AT13" s="55" t="str">
        <f>IF(K13="","",K13)</f>
        <v/>
      </c>
      <c r="AU13" s="55" t="str">
        <f>IF(L13="","",L13)</f>
        <v/>
      </c>
      <c r="AV13" s="55" t="str">
        <f>M13</f>
        <v/>
      </c>
      <c r="AW13" s="58" t="str">
        <f>O13</f>
        <v/>
      </c>
      <c r="AX13" s="57"/>
    </row>
    <row r="14" spans="1:50" ht="30.75" customHeight="1" x14ac:dyDescent="0.6">
      <c r="A14" s="1"/>
      <c r="B14" s="59">
        <v>2</v>
      </c>
      <c r="C14" s="59">
        <v>2</v>
      </c>
      <c r="D14" s="79"/>
      <c r="E14" s="82"/>
      <c r="F14" s="85"/>
      <c r="G14" s="88"/>
      <c r="H14" s="60"/>
      <c r="I14" s="61" t="str">
        <f t="shared" si="0"/>
        <v/>
      </c>
      <c r="J14" s="62"/>
      <c r="K14" s="62"/>
      <c r="L14" s="62"/>
      <c r="M14" s="62" t="str">
        <f t="shared" si="1"/>
        <v/>
      </c>
      <c r="N14" s="63"/>
      <c r="O14" s="90"/>
      <c r="P14" s="1"/>
      <c r="Q14" s="41"/>
      <c r="R14" s="41"/>
      <c r="Y14" s="41">
        <f t="shared" si="3"/>
        <v>0</v>
      </c>
      <c r="Z14" s="43" t="str">
        <f>IF(AND(LEFT(E13,3)="ｼﾆｱ",COUNTA(H13:H20)&lt;&gt;COUNTIF(L13:L20,"&gt;="&amp;$X$3)),E13&amp;"は試合当日年齢が"&amp;$X$3&amp;"歳以上の方で編成してください。","")</f>
        <v/>
      </c>
      <c r="AE14" s="64">
        <f t="shared" ref="AE14:AE20" si="4">$E$2</f>
        <v>0</v>
      </c>
      <c r="AF14" s="64">
        <f t="shared" ref="AF14:AF20" si="5">$E$5</f>
        <v>0</v>
      </c>
      <c r="AG14" s="64" t="str">
        <f t="shared" ref="AG14:AG20" si="6">$E$4</f>
        <v/>
      </c>
      <c r="AH14" s="64">
        <f t="shared" ref="AH14:AH20" si="7">$E$3</f>
        <v>0</v>
      </c>
      <c r="AI14" s="64">
        <f t="shared" ref="AI14:AI20" si="8">$E$6</f>
        <v>0</v>
      </c>
      <c r="AJ14" s="65">
        <f t="shared" ref="AJ14:AJ20" si="9">$E$7</f>
        <v>0</v>
      </c>
      <c r="AK14" s="64" t="str">
        <f t="shared" ref="AK14:AK20" si="10">$E$8</f>
        <v>不要</v>
      </c>
      <c r="AL14" s="55">
        <f t="shared" ref="AL14:AN20" si="11">C14</f>
        <v>2</v>
      </c>
      <c r="AM14" s="55">
        <f t="shared" si="11"/>
        <v>0</v>
      </c>
      <c r="AN14" s="55">
        <f t="shared" si="11"/>
        <v>0</v>
      </c>
      <c r="AO14" s="55">
        <f t="shared" ref="AO14:AP20" si="12">H14</f>
        <v>0</v>
      </c>
      <c r="AP14" s="55" t="str">
        <f t="shared" si="12"/>
        <v/>
      </c>
      <c r="AQ14" s="55">
        <f t="shared" ref="AQ14:AQ20" si="13">$F$13</f>
        <v>0</v>
      </c>
      <c r="AR14" s="55" t="str">
        <f t="shared" ref="AR14:AR20" si="14">$G$13</f>
        <v/>
      </c>
      <c r="AS14" s="57"/>
      <c r="AT14" s="55" t="str">
        <f t="shared" ref="AT14:AU20" si="15">IF(K14="","",K14)</f>
        <v/>
      </c>
      <c r="AU14" s="55" t="str">
        <f t="shared" si="15"/>
        <v/>
      </c>
      <c r="AV14" s="55" t="str">
        <f t="shared" ref="AV14:AV20" si="16">M14</f>
        <v/>
      </c>
      <c r="AW14" s="58">
        <f t="shared" ref="AW14:AW20" si="17">O14</f>
        <v>0</v>
      </c>
      <c r="AX14" s="57"/>
    </row>
    <row r="15" spans="1:50" ht="30.75" customHeight="1" x14ac:dyDescent="0.6">
      <c r="A15" s="1"/>
      <c r="B15" s="59">
        <v>3</v>
      </c>
      <c r="C15" s="59">
        <v>3</v>
      </c>
      <c r="D15" s="79"/>
      <c r="E15" s="82"/>
      <c r="F15" s="85"/>
      <c r="G15" s="88"/>
      <c r="H15" s="60"/>
      <c r="I15" s="61" t="str">
        <f t="shared" si="0"/>
        <v/>
      </c>
      <c r="J15" s="62"/>
      <c r="K15" s="62"/>
      <c r="L15" s="62"/>
      <c r="M15" s="62" t="str">
        <f t="shared" si="1"/>
        <v/>
      </c>
      <c r="N15" s="63"/>
      <c r="O15" s="90" t="str">
        <f t="shared" ref="O15" si="18">IF(D15="","",IF(D15=$U$1,$U$2,$V$2))</f>
        <v/>
      </c>
      <c r="P15" s="1"/>
      <c r="Q15" s="41"/>
      <c r="R15" s="41"/>
      <c r="Y15" s="41">
        <f t="shared" si="3"/>
        <v>0</v>
      </c>
      <c r="Z15" s="43"/>
      <c r="AE15" s="64">
        <f t="shared" si="4"/>
        <v>0</v>
      </c>
      <c r="AF15" s="64">
        <f t="shared" si="5"/>
        <v>0</v>
      </c>
      <c r="AG15" s="64" t="str">
        <f t="shared" si="6"/>
        <v/>
      </c>
      <c r="AH15" s="64">
        <f t="shared" si="7"/>
        <v>0</v>
      </c>
      <c r="AI15" s="64">
        <f t="shared" si="8"/>
        <v>0</v>
      </c>
      <c r="AJ15" s="65">
        <f t="shared" si="9"/>
        <v>0</v>
      </c>
      <c r="AK15" s="64" t="str">
        <f t="shared" si="10"/>
        <v>不要</v>
      </c>
      <c r="AL15" s="55">
        <f t="shared" si="11"/>
        <v>3</v>
      </c>
      <c r="AM15" s="55">
        <f t="shared" si="11"/>
        <v>0</v>
      </c>
      <c r="AN15" s="55">
        <f t="shared" si="11"/>
        <v>0</v>
      </c>
      <c r="AO15" s="55">
        <f t="shared" si="12"/>
        <v>0</v>
      </c>
      <c r="AP15" s="55" t="str">
        <f t="shared" si="12"/>
        <v/>
      </c>
      <c r="AQ15" s="55">
        <f t="shared" si="13"/>
        <v>0</v>
      </c>
      <c r="AR15" s="55" t="str">
        <f t="shared" si="14"/>
        <v/>
      </c>
      <c r="AS15" s="57"/>
      <c r="AT15" s="55" t="str">
        <f t="shared" si="15"/>
        <v/>
      </c>
      <c r="AU15" s="55" t="str">
        <f t="shared" si="15"/>
        <v/>
      </c>
      <c r="AV15" s="55" t="str">
        <f t="shared" si="16"/>
        <v/>
      </c>
      <c r="AW15" s="58" t="str">
        <f t="shared" si="17"/>
        <v/>
      </c>
      <c r="AX15" s="57"/>
    </row>
    <row r="16" spans="1:50" ht="30.75" customHeight="1" x14ac:dyDescent="0.6">
      <c r="A16" s="1"/>
      <c r="B16" s="59">
        <v>4</v>
      </c>
      <c r="C16" s="59">
        <v>4</v>
      </c>
      <c r="D16" s="79"/>
      <c r="E16" s="82"/>
      <c r="F16" s="85"/>
      <c r="G16" s="88"/>
      <c r="H16" s="60"/>
      <c r="I16" s="61" t="str">
        <f t="shared" si="0"/>
        <v/>
      </c>
      <c r="J16" s="62"/>
      <c r="K16" s="62"/>
      <c r="L16" s="62"/>
      <c r="M16" s="62" t="str">
        <f t="shared" si="1"/>
        <v/>
      </c>
      <c r="N16" s="63"/>
      <c r="O16" s="90"/>
      <c r="P16" s="1"/>
      <c r="Q16" s="41"/>
      <c r="R16" s="41"/>
      <c r="Y16" s="41">
        <f t="shared" si="3"/>
        <v>0</v>
      </c>
      <c r="Z16" s="43"/>
      <c r="AE16" s="64">
        <f t="shared" si="4"/>
        <v>0</v>
      </c>
      <c r="AF16" s="64">
        <f t="shared" si="5"/>
        <v>0</v>
      </c>
      <c r="AG16" s="64" t="str">
        <f t="shared" si="6"/>
        <v/>
      </c>
      <c r="AH16" s="64">
        <f t="shared" si="7"/>
        <v>0</v>
      </c>
      <c r="AI16" s="64">
        <f t="shared" si="8"/>
        <v>0</v>
      </c>
      <c r="AJ16" s="65">
        <f t="shared" si="9"/>
        <v>0</v>
      </c>
      <c r="AK16" s="64" t="str">
        <f t="shared" si="10"/>
        <v>不要</v>
      </c>
      <c r="AL16" s="55">
        <f t="shared" si="11"/>
        <v>4</v>
      </c>
      <c r="AM16" s="55">
        <f t="shared" si="11"/>
        <v>0</v>
      </c>
      <c r="AN16" s="55">
        <f t="shared" si="11"/>
        <v>0</v>
      </c>
      <c r="AO16" s="55">
        <f t="shared" si="12"/>
        <v>0</v>
      </c>
      <c r="AP16" s="55" t="str">
        <f t="shared" si="12"/>
        <v/>
      </c>
      <c r="AQ16" s="55">
        <f t="shared" si="13"/>
        <v>0</v>
      </c>
      <c r="AR16" s="55" t="str">
        <f t="shared" si="14"/>
        <v/>
      </c>
      <c r="AS16" s="57"/>
      <c r="AT16" s="55" t="str">
        <f t="shared" si="15"/>
        <v/>
      </c>
      <c r="AU16" s="55" t="str">
        <f t="shared" si="15"/>
        <v/>
      </c>
      <c r="AV16" s="55" t="str">
        <f t="shared" si="16"/>
        <v/>
      </c>
      <c r="AW16" s="58">
        <f t="shared" si="17"/>
        <v>0</v>
      </c>
      <c r="AX16" s="57"/>
    </row>
    <row r="17" spans="1:50" ht="30.75" customHeight="1" x14ac:dyDescent="0.6">
      <c r="A17" s="1"/>
      <c r="B17" s="59">
        <v>5</v>
      </c>
      <c r="C17" s="59">
        <v>5</v>
      </c>
      <c r="D17" s="79"/>
      <c r="E17" s="82"/>
      <c r="F17" s="85"/>
      <c r="G17" s="88"/>
      <c r="H17" s="60"/>
      <c r="I17" s="61" t="str">
        <f t="shared" si="0"/>
        <v/>
      </c>
      <c r="J17" s="62"/>
      <c r="K17" s="62"/>
      <c r="L17" s="62"/>
      <c r="M17" s="62" t="str">
        <f t="shared" si="1"/>
        <v/>
      </c>
      <c r="N17" s="63"/>
      <c r="O17" s="90" t="str">
        <f t="shared" ref="O17" si="19">IF(D17="","",IF(D17=$U$1,$U$2,$V$2))</f>
        <v/>
      </c>
      <c r="P17" s="1"/>
      <c r="Q17" s="41"/>
      <c r="R17" s="41"/>
      <c r="Y17" s="41">
        <f t="shared" si="3"/>
        <v>0</v>
      </c>
      <c r="Z17" s="43"/>
      <c r="AE17" s="64">
        <f t="shared" si="4"/>
        <v>0</v>
      </c>
      <c r="AF17" s="64">
        <f t="shared" si="5"/>
        <v>0</v>
      </c>
      <c r="AG17" s="64" t="str">
        <f t="shared" si="6"/>
        <v/>
      </c>
      <c r="AH17" s="64">
        <f t="shared" si="7"/>
        <v>0</v>
      </c>
      <c r="AI17" s="64">
        <f t="shared" si="8"/>
        <v>0</v>
      </c>
      <c r="AJ17" s="65">
        <f t="shared" si="9"/>
        <v>0</v>
      </c>
      <c r="AK17" s="64" t="str">
        <f t="shared" si="10"/>
        <v>不要</v>
      </c>
      <c r="AL17" s="55">
        <f t="shared" si="11"/>
        <v>5</v>
      </c>
      <c r="AM17" s="55">
        <f t="shared" si="11"/>
        <v>0</v>
      </c>
      <c r="AN17" s="55">
        <f t="shared" si="11"/>
        <v>0</v>
      </c>
      <c r="AO17" s="55">
        <f t="shared" si="12"/>
        <v>0</v>
      </c>
      <c r="AP17" s="55" t="str">
        <f t="shared" si="12"/>
        <v/>
      </c>
      <c r="AQ17" s="55">
        <f t="shared" si="13"/>
        <v>0</v>
      </c>
      <c r="AR17" s="55" t="str">
        <f t="shared" si="14"/>
        <v/>
      </c>
      <c r="AS17" s="57"/>
      <c r="AT17" s="55" t="str">
        <f t="shared" si="15"/>
        <v/>
      </c>
      <c r="AU17" s="55" t="str">
        <f t="shared" si="15"/>
        <v/>
      </c>
      <c r="AV17" s="55" t="str">
        <f t="shared" si="16"/>
        <v/>
      </c>
      <c r="AW17" s="58" t="str">
        <f t="shared" si="17"/>
        <v/>
      </c>
      <c r="AX17" s="57"/>
    </row>
    <row r="18" spans="1:50" ht="30.75" customHeight="1" x14ac:dyDescent="0.6">
      <c r="A18" s="1"/>
      <c r="B18" s="59">
        <v>6</v>
      </c>
      <c r="C18" s="59">
        <v>6</v>
      </c>
      <c r="D18" s="79"/>
      <c r="E18" s="82"/>
      <c r="F18" s="85"/>
      <c r="G18" s="88"/>
      <c r="H18" s="60"/>
      <c r="I18" s="61" t="str">
        <f t="shared" si="0"/>
        <v/>
      </c>
      <c r="J18" s="62"/>
      <c r="K18" s="62"/>
      <c r="L18" s="62"/>
      <c r="M18" s="62" t="str">
        <f t="shared" si="1"/>
        <v/>
      </c>
      <c r="N18" s="63"/>
      <c r="O18" s="90"/>
      <c r="P18" s="1"/>
      <c r="Q18" s="41"/>
      <c r="R18" s="41"/>
      <c r="Y18" s="41">
        <f t="shared" si="3"/>
        <v>0</v>
      </c>
      <c r="Z18" s="43"/>
      <c r="AE18" s="64">
        <f t="shared" si="4"/>
        <v>0</v>
      </c>
      <c r="AF18" s="64">
        <f t="shared" si="5"/>
        <v>0</v>
      </c>
      <c r="AG18" s="64" t="str">
        <f t="shared" si="6"/>
        <v/>
      </c>
      <c r="AH18" s="64">
        <f t="shared" si="7"/>
        <v>0</v>
      </c>
      <c r="AI18" s="64">
        <f t="shared" si="8"/>
        <v>0</v>
      </c>
      <c r="AJ18" s="65">
        <f t="shared" si="9"/>
        <v>0</v>
      </c>
      <c r="AK18" s="64" t="str">
        <f t="shared" si="10"/>
        <v>不要</v>
      </c>
      <c r="AL18" s="55">
        <f t="shared" si="11"/>
        <v>6</v>
      </c>
      <c r="AM18" s="55">
        <f t="shared" si="11"/>
        <v>0</v>
      </c>
      <c r="AN18" s="55">
        <f t="shared" si="11"/>
        <v>0</v>
      </c>
      <c r="AO18" s="55">
        <f t="shared" si="12"/>
        <v>0</v>
      </c>
      <c r="AP18" s="55" t="str">
        <f t="shared" si="12"/>
        <v/>
      </c>
      <c r="AQ18" s="55">
        <f t="shared" si="13"/>
        <v>0</v>
      </c>
      <c r="AR18" s="55" t="str">
        <f t="shared" si="14"/>
        <v/>
      </c>
      <c r="AS18" s="57"/>
      <c r="AT18" s="55" t="str">
        <f t="shared" si="15"/>
        <v/>
      </c>
      <c r="AU18" s="55" t="str">
        <f t="shared" si="15"/>
        <v/>
      </c>
      <c r="AV18" s="55" t="str">
        <f t="shared" si="16"/>
        <v/>
      </c>
      <c r="AW18" s="58">
        <f t="shared" si="17"/>
        <v>0</v>
      </c>
      <c r="AX18" s="57"/>
    </row>
    <row r="19" spans="1:50" ht="30.75" customHeight="1" x14ac:dyDescent="0.6">
      <c r="A19" s="1"/>
      <c r="B19" s="59">
        <v>7</v>
      </c>
      <c r="C19" s="59">
        <v>7</v>
      </c>
      <c r="D19" s="79"/>
      <c r="E19" s="82"/>
      <c r="F19" s="85"/>
      <c r="G19" s="88"/>
      <c r="H19" s="60"/>
      <c r="I19" s="61" t="str">
        <f t="shared" si="0"/>
        <v/>
      </c>
      <c r="J19" s="62"/>
      <c r="K19" s="62"/>
      <c r="L19" s="62"/>
      <c r="M19" s="62" t="str">
        <f t="shared" si="1"/>
        <v/>
      </c>
      <c r="N19" s="63"/>
      <c r="O19" s="90" t="str">
        <f t="shared" ref="O19" si="20">IF(D19="","",IF(D19=$U$1,$U$2,$V$2))</f>
        <v/>
      </c>
      <c r="P19" s="1"/>
      <c r="Q19" s="41"/>
      <c r="R19" s="41"/>
      <c r="Y19" s="41">
        <f t="shared" si="3"/>
        <v>0</v>
      </c>
      <c r="Z19" s="43"/>
      <c r="AE19" s="64">
        <f t="shared" si="4"/>
        <v>0</v>
      </c>
      <c r="AF19" s="64">
        <f t="shared" si="5"/>
        <v>0</v>
      </c>
      <c r="AG19" s="64" t="str">
        <f t="shared" si="6"/>
        <v/>
      </c>
      <c r="AH19" s="64">
        <f t="shared" si="7"/>
        <v>0</v>
      </c>
      <c r="AI19" s="64">
        <f t="shared" si="8"/>
        <v>0</v>
      </c>
      <c r="AJ19" s="65">
        <f t="shared" si="9"/>
        <v>0</v>
      </c>
      <c r="AK19" s="64" t="str">
        <f t="shared" si="10"/>
        <v>不要</v>
      </c>
      <c r="AL19" s="55">
        <f t="shared" si="11"/>
        <v>7</v>
      </c>
      <c r="AM19" s="55">
        <f t="shared" si="11"/>
        <v>0</v>
      </c>
      <c r="AN19" s="55">
        <f t="shared" si="11"/>
        <v>0</v>
      </c>
      <c r="AO19" s="55">
        <f t="shared" si="12"/>
        <v>0</v>
      </c>
      <c r="AP19" s="55" t="str">
        <f t="shared" si="12"/>
        <v/>
      </c>
      <c r="AQ19" s="55">
        <f t="shared" si="13"/>
        <v>0</v>
      </c>
      <c r="AR19" s="55" t="str">
        <f t="shared" si="14"/>
        <v/>
      </c>
      <c r="AS19" s="57"/>
      <c r="AT19" s="55" t="str">
        <f t="shared" si="15"/>
        <v/>
      </c>
      <c r="AU19" s="55" t="str">
        <f t="shared" si="15"/>
        <v/>
      </c>
      <c r="AV19" s="55" t="str">
        <f t="shared" si="16"/>
        <v/>
      </c>
      <c r="AW19" s="58" t="str">
        <f t="shared" si="17"/>
        <v/>
      </c>
      <c r="AX19" s="57"/>
    </row>
    <row r="20" spans="1:50" ht="30.75" customHeight="1" thickBot="1" x14ac:dyDescent="0.65">
      <c r="A20" s="1"/>
      <c r="B20" s="66">
        <v>8</v>
      </c>
      <c r="C20" s="66">
        <v>8</v>
      </c>
      <c r="D20" s="80"/>
      <c r="E20" s="83"/>
      <c r="F20" s="86"/>
      <c r="G20" s="89"/>
      <c r="H20" s="67"/>
      <c r="I20" s="68" t="str">
        <f t="shared" si="0"/>
        <v/>
      </c>
      <c r="J20" s="17"/>
      <c r="K20" s="17"/>
      <c r="L20" s="17"/>
      <c r="M20" s="17" t="str">
        <f t="shared" si="1"/>
        <v/>
      </c>
      <c r="N20" s="69"/>
      <c r="O20" s="91"/>
      <c r="P20" s="1"/>
      <c r="Q20" s="41"/>
      <c r="R20" s="41"/>
      <c r="Y20" s="41">
        <f t="shared" si="3"/>
        <v>0</v>
      </c>
      <c r="Z20" s="43"/>
      <c r="AE20" s="70">
        <f t="shared" si="4"/>
        <v>0</v>
      </c>
      <c r="AF20" s="70">
        <f t="shared" si="5"/>
        <v>0</v>
      </c>
      <c r="AG20" s="70" t="str">
        <f t="shared" si="6"/>
        <v/>
      </c>
      <c r="AH20" s="70">
        <f t="shared" si="7"/>
        <v>0</v>
      </c>
      <c r="AI20" s="70">
        <f t="shared" si="8"/>
        <v>0</v>
      </c>
      <c r="AJ20" s="71">
        <f t="shared" si="9"/>
        <v>0</v>
      </c>
      <c r="AK20" s="70" t="str">
        <f t="shared" si="10"/>
        <v>不要</v>
      </c>
      <c r="AL20" s="55">
        <f t="shared" si="11"/>
        <v>8</v>
      </c>
      <c r="AM20" s="55">
        <f t="shared" si="11"/>
        <v>0</v>
      </c>
      <c r="AN20" s="55">
        <f t="shared" si="11"/>
        <v>0</v>
      </c>
      <c r="AO20" s="55">
        <f t="shared" si="12"/>
        <v>0</v>
      </c>
      <c r="AP20" s="55" t="str">
        <f t="shared" si="12"/>
        <v/>
      </c>
      <c r="AQ20" s="55">
        <f t="shared" si="13"/>
        <v>0</v>
      </c>
      <c r="AR20" s="55" t="str">
        <f t="shared" si="14"/>
        <v/>
      </c>
      <c r="AS20" s="57"/>
      <c r="AT20" s="55" t="str">
        <f t="shared" si="15"/>
        <v/>
      </c>
      <c r="AU20" s="55" t="str">
        <f t="shared" si="15"/>
        <v/>
      </c>
      <c r="AV20" s="55" t="str">
        <f t="shared" si="16"/>
        <v/>
      </c>
      <c r="AW20" s="58">
        <f t="shared" si="17"/>
        <v>0</v>
      </c>
      <c r="AX20" s="57"/>
    </row>
  </sheetData>
  <sheetProtection sheet="1" selectLockedCells="1"/>
  <mergeCells count="28">
    <mergeCell ref="C1:K1"/>
    <mergeCell ref="L1:O1"/>
    <mergeCell ref="C2:D2"/>
    <mergeCell ref="E2:F2"/>
    <mergeCell ref="C3:D3"/>
    <mergeCell ref="E3:F3"/>
    <mergeCell ref="C4:D4"/>
    <mergeCell ref="E4:F4"/>
    <mergeCell ref="C5:D5"/>
    <mergeCell ref="E5:F5"/>
    <mergeCell ref="C6:D6"/>
    <mergeCell ref="E6:G6"/>
    <mergeCell ref="C7:D7"/>
    <mergeCell ref="E7:F7"/>
    <mergeCell ref="C8:D8"/>
    <mergeCell ref="E8:F8"/>
    <mergeCell ref="C11:C12"/>
    <mergeCell ref="D11:D12"/>
    <mergeCell ref="E11:E12"/>
    <mergeCell ref="F11:F12"/>
    <mergeCell ref="G11:G12"/>
    <mergeCell ref="N11:N12"/>
    <mergeCell ref="O11:O12"/>
    <mergeCell ref="D13:D20"/>
    <mergeCell ref="E13:E20"/>
    <mergeCell ref="F13:F20"/>
    <mergeCell ref="G13:G20"/>
    <mergeCell ref="O13:O20"/>
  </mergeCells>
  <phoneticPr fontId="3"/>
  <conditionalFormatting sqref="E2:F7">
    <cfRule type="expression" dxfId="4" priority="5" stopIfTrue="1">
      <formula>AND(COUNTA($F$13:$F$20)&gt;0,E2="")</formula>
    </cfRule>
  </conditionalFormatting>
  <conditionalFormatting sqref="H13:H20">
    <cfRule type="expression" dxfId="3" priority="3" stopIfTrue="1">
      <formula>AND($H13&lt;&gt;"",$Y13=0)</formula>
    </cfRule>
  </conditionalFormatting>
  <conditionalFormatting sqref="L13:L20">
    <cfRule type="expression" dxfId="2" priority="1">
      <formula>AND($H13&lt;&gt;"",LEFT($E$13,3)="ｼﾆｱ",$L13&lt;$X$3)</formula>
    </cfRule>
  </conditionalFormatting>
  <conditionalFormatting sqref="M13:M20">
    <cfRule type="expression" dxfId="1" priority="4" stopIfTrue="1">
      <formula>AND($E$13="ｼﾆｱ",$H13&lt;&gt;"",OR($L13="",$L13&lt;45))</formula>
    </cfRule>
  </conditionalFormatting>
  <conditionalFormatting sqref="O13">
    <cfRule type="expression" dxfId="0" priority="2">
      <formula>AND($H$13&lt;&gt;"",$O$13="")</formula>
    </cfRule>
  </conditionalFormatting>
  <dataValidations count="9">
    <dataValidation type="list" allowBlank="1" showInputMessage="1" showErrorMessage="1" sqref="E11:E20" xr:uid="{5C503AA7-4F26-445D-B818-491702AE8979}">
      <formula1>$T11:$W11</formula1>
    </dataValidation>
    <dataValidation type="list" allowBlank="1" showInputMessage="1" showErrorMessage="1" sqref="D11:D20" xr:uid="{672512C8-1659-4185-9C83-96097647C477}">
      <formula1>$S$5:$S$6</formula1>
    </dataValidation>
    <dataValidation type="list" allowBlank="1" showInputMessage="1" showErrorMessage="1" sqref="N11" xr:uid="{C1CE0E05-C6B8-4AEB-8EA7-D2338B2BB1BE}">
      <formula1>"〇"</formula1>
    </dataValidation>
    <dataValidation type="list" imeMode="hiragana" allowBlank="1" showInputMessage="1" showErrorMessage="1" sqref="J11:K20" xr:uid="{6353DB09-D22D-4EE6-BA6E-B0620185D0EF}">
      <formula1>"〇"</formula1>
    </dataValidation>
    <dataValidation type="list" allowBlank="1" showInputMessage="1" showErrorMessage="1" sqref="E8" xr:uid="{88F87F9C-C55C-445A-A32A-7F74C96A2B87}">
      <formula1>"必要,不要"</formula1>
    </dataValidation>
    <dataValidation imeMode="halfAlpha" allowBlank="1" showInputMessage="1" showErrorMessage="1" sqref="L11:M20 E2 E7:F7" xr:uid="{8EBA91C9-7E6C-4CAD-B1CD-11C6F85BCC7C}"/>
    <dataValidation imeMode="halfKatakana" allowBlank="1" showInputMessage="1" showErrorMessage="1" sqref="B11:B20 I11:I12 G11 C13:C20" xr:uid="{22179561-9AFF-4C3B-8F1D-0A5DB9D37813}"/>
    <dataValidation imeMode="hiragana" allowBlank="1" showInputMessage="1" showErrorMessage="1" sqref="F11 F13 H11:H20 E6 E3" xr:uid="{330AFF59-443D-4A62-B1D3-6FE03EF8F2A5}"/>
    <dataValidation imeMode="fullKatakana" allowBlank="1" showInputMessage="1" showErrorMessage="1" sqref="G13:G20 I13:I20 E4:F5" xr:uid="{1D643273-63CC-4253-861A-B31697AFB6DE}"/>
  </dataValidations>
  <printOptions horizontalCentered="1"/>
  <pageMargins left="0.11811023622047245" right="0.11811023622047245" top="0.86614173228346458" bottom="0.35433070866141736" header="0.43307086614173229" footer="0.23622047244094491"/>
  <pageSetup paperSize="9" scale="90" orientation="portrait" blackAndWhite="1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OP団体戦</vt:lpstr>
      <vt:lpstr>OP団体戦!Print_Area</vt:lpstr>
      <vt:lpstr>OP団体戦!Print_Titles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忠芳 松澤</cp:lastModifiedBy>
  <cp:lastPrinted>2026-09-24T08:14:56Z</cp:lastPrinted>
  <dcterms:created xsi:type="dcterms:W3CDTF">2026-09-24T08:14:35Z</dcterms:created>
  <dcterms:modified xsi:type="dcterms:W3CDTF">2026-09-24T08:21:44Z</dcterms:modified>
</cp:coreProperties>
</file>